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925" activeTab="3"/>
  </bookViews>
  <sheets>
    <sheet name="УО 05.12.2023" sheetId="1" r:id="rId1"/>
    <sheet name="ПРЕДЛОГ" sheetId="2" r:id="rId2"/>
    <sheet name="следећи УО" sheetId="3" r:id="rId3"/>
    <sheet name="Прилог 6. за 2023. " sheetId="4" r:id="rId4"/>
  </sheets>
  <externalReferences>
    <externalReference r:id="rId7"/>
  </externalReferences>
  <definedNames>
    <definedName name="_T02">#REF!</definedName>
    <definedName name="_xlnm.Print_Area" localSheetId="1">'ПРЕДЛОГ'!$A$1:$J$209</definedName>
    <definedName name="_xlnm.Print_Area" localSheetId="3">'Прилог 6. за 2023. '!$A$1:$I$209</definedName>
    <definedName name="_xlnm.Print_Area" localSheetId="2">'следећи УО'!$A$1:$J$209</definedName>
    <definedName name="_xlnm.Print_Area" localSheetId="0">'УО 05.12.2023'!$A$1:$J$209</definedName>
    <definedName name="_xlnm.Print_Titles" localSheetId="1">'ПРЕДЛОГ'!$1:$5</definedName>
    <definedName name="_xlnm.Print_Titles" localSheetId="3">'Прилог 6. за 2023. '!$1:$5</definedName>
    <definedName name="_xlnm.Print_Titles" localSheetId="2">'следећи УО'!$1:$5</definedName>
    <definedName name="_xlnm.Print_Titles" localSheetId="0">'УО 05.12.2023'!$1:$5</definedName>
  </definedNames>
  <calcPr fullCalcOnLoad="1"/>
</workbook>
</file>

<file path=xl/sharedStrings.xml><?xml version="1.0" encoding="utf-8"?>
<sst xmlns="http://schemas.openxmlformats.org/spreadsheetml/2006/main" count="1541" uniqueCount="430">
  <si>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</si>
  <si>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</si>
  <si>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</si>
  <si>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</si>
  <si>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</si>
  <si>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</si>
  <si>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</si>
  <si>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</si>
  <si>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</si>
  <si>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</si>
  <si>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</si>
  <si>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</si>
  <si>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</si>
  <si>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</si>
  <si>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</si>
  <si>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</si>
  <si>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</si>
  <si>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</si>
  <si>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</si>
  <si>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</si>
  <si>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</si>
  <si>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</si>
  <si>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</si>
  <si>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</si>
  <si>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</si>
  <si>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</si>
  <si>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</si>
  <si>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</si>
  <si>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</si>
  <si>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</si>
  <si>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</si>
  <si>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</si>
  <si>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</si>
  <si>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</si>
  <si>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</si>
  <si>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</si>
  <si>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</si>
  <si>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</si>
  <si>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</si>
  <si>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</si>
  <si>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</si>
  <si>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</si>
  <si>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</si>
  <si>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</si>
  <si>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</si>
  <si>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</si>
  <si>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</si>
  <si>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</si>
  <si>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</si>
  <si>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</si>
  <si>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</si>
  <si>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</si>
  <si>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</si>
  <si>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</si>
  <si>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</si>
  <si>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</si>
  <si>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</si>
  <si>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</si>
  <si>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</si>
  <si>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</si>
  <si>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</si>
  <si>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</si>
  <si>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</si>
  <si>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</si>
  <si>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</si>
  <si>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</si>
  <si>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</si>
  <si>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</si>
  <si>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</si>
  <si>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</si>
  <si>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</si>
  <si>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</si>
  <si>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</si>
  <si>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</si>
  <si>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</si>
  <si>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</si>
  <si>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</si>
  <si>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</si>
  <si>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</si>
  <si>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</si>
  <si>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</si>
  <si>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</si>
  <si>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</si>
  <si>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</si>
  <si>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</si>
  <si>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</si>
  <si>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</si>
  <si>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</si>
  <si>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</si>
  <si>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</si>
  <si>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</si>
  <si>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</si>
  <si>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</si>
  <si>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</si>
  <si>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</si>
  <si>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</si>
  <si>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</si>
  <si>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</si>
  <si>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</si>
  <si>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</si>
  <si>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</si>
  <si>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</si>
  <si>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</si>
  <si>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</si>
  <si>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</si>
  <si>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</si>
  <si>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</si>
  <si>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</si>
  <si>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</si>
  <si>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</si>
  <si>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</si>
  <si>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</si>
  <si>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</si>
  <si>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</si>
  <si>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</si>
  <si>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</si>
  <si>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</si>
  <si>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</si>
  <si>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</si>
  <si>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</si>
  <si>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</si>
  <si>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</si>
  <si>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</si>
  <si>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</si>
  <si>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</si>
  <si>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</si>
  <si>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</si>
  <si>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</si>
  <si>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</si>
  <si>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</si>
  <si>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</si>
  <si>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</si>
  <si>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</si>
  <si>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</si>
  <si>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</si>
  <si>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</si>
  <si>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</si>
  <si>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</si>
  <si>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</si>
  <si>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</si>
  <si>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</si>
  <si>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</si>
  <si>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</si>
  <si>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</si>
  <si>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</si>
  <si>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</si>
  <si>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</si>
  <si>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</si>
  <si>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</si>
  <si>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</si>
  <si>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</si>
  <si>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</si>
  <si>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</si>
  <si>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</si>
  <si>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</si>
  <si>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</si>
  <si>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</si>
  <si>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</si>
  <si>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</si>
  <si>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</si>
  <si>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</si>
  <si>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</si>
  <si>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</si>
  <si>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</si>
  <si>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</si>
  <si>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</si>
  <si>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</si>
  <si>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</si>
  <si>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</si>
  <si>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</si>
  <si>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</si>
  <si>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</si>
  <si>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</si>
  <si>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</si>
  <si>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</si>
  <si>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</si>
  <si>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</si>
  <si>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</si>
  <si>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</si>
  <si>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</si>
  <si>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</si>
  <si>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</si>
  <si>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</si>
  <si>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</si>
  <si>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</si>
  <si>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</si>
  <si>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</si>
  <si>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</si>
  <si>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</si>
  <si>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</si>
  <si>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</si>
  <si>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</si>
  <si>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</si>
  <si>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</si>
  <si>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</si>
  <si>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</si>
  <si>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</si>
  <si>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</si>
  <si>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</si>
  <si>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</si>
  <si>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</si>
  <si>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</si>
  <si>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</si>
  <si>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</si>
  <si>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</si>
  <si>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</si>
  <si>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</si>
  <si>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</si>
  <si>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</si>
  <si>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</si>
  <si>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</si>
  <si>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</si>
  <si>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</si>
  <si>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</si>
  <si>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</si>
  <si>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</si>
  <si>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</si>
  <si>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</si>
  <si>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</si>
  <si>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</si>
  <si>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</si>
  <si>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</si>
  <si>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</si>
  <si>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</si>
  <si>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</si>
  <si>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</si>
  <si>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</si>
  <si>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</si>
  <si>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</si>
  <si>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</si>
  <si>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</si>
  <si>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</si>
  <si>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</si>
  <si>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</si>
  <si>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</si>
  <si>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контрола</t>
  </si>
  <si>
    <r>
      <t xml:space="preserve">Уговор
 минус 
Анекс
</t>
    </r>
    <r>
      <rPr>
        <b/>
        <sz val="10"/>
        <color indexed="11"/>
        <rFont val="Arial"/>
        <family val="2"/>
      </rPr>
      <t>(предлог)</t>
    </r>
  </si>
  <si>
    <r>
      <t xml:space="preserve">Уговор минус  Анекс </t>
    </r>
    <r>
      <rPr>
        <b/>
        <sz val="10"/>
        <color indexed="11"/>
        <rFont val="Arial"/>
        <family val="2"/>
      </rPr>
      <t>(предлог)</t>
    </r>
  </si>
  <si>
    <t>Уговор  
минус 
Прилога 6.</t>
  </si>
  <si>
    <t>Уговор минус Прилога 6.</t>
  </si>
  <si>
    <t>Градски завод за геријатрију и палијативно збрињавање</t>
  </si>
  <si>
    <t>Завод за денталну медицину Крагујевац</t>
  </si>
  <si>
    <t>00201001</t>
  </si>
  <si>
    <t>00201002</t>
  </si>
  <si>
    <t>00201006</t>
  </si>
  <si>
    <t>00202001</t>
  </si>
  <si>
    <t>00202003</t>
  </si>
  <si>
    <t>00202004</t>
  </si>
  <si>
    <t>00202005</t>
  </si>
  <si>
    <t>00202011</t>
  </si>
  <si>
    <t>00203001</t>
  </si>
  <si>
    <t>00203002</t>
  </si>
  <si>
    <t>00203003</t>
  </si>
  <si>
    <t>00203004</t>
  </si>
  <si>
    <t>00203013</t>
  </si>
  <si>
    <t>00203011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</si>
  <si>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</si>
  <si>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</si>
  <si>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</si>
  <si>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</si>
  <si>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</si>
  <si>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</si>
  <si>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</si>
  <si>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</si>
  <si>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00205001</t>
  </si>
  <si>
    <t>00205002</t>
  </si>
  <si>
    <t>00205003</t>
  </si>
  <si>
    <t>00205007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</si>
  <si>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</si>
  <si>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</si>
  <si>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</si>
  <si>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</si>
  <si>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</si>
  <si>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</si>
  <si>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</si>
  <si>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</si>
  <si>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</si>
  <si>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</si>
  <si>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00206026</t>
  </si>
  <si>
    <t>00207001</t>
  </si>
  <si>
    <t>00207002</t>
  </si>
  <si>
    <t>00207003</t>
  </si>
  <si>
    <t>00207004</t>
  </si>
  <si>
    <t>00207005</t>
  </si>
  <si>
    <t>00207011</t>
  </si>
  <si>
    <t>00207012</t>
  </si>
  <si>
    <t>00208001</t>
  </si>
  <si>
    <t>00208002</t>
  </si>
  <si>
    <t>00208010</t>
  </si>
  <si>
    <t>00208011</t>
  </si>
  <si>
    <t>00208012</t>
  </si>
  <si>
    <t>00208013</t>
  </si>
  <si>
    <t>00208014</t>
  </si>
  <si>
    <t>00208015</t>
  </si>
  <si>
    <t>00209001</t>
  </si>
  <si>
    <t>00209007</t>
  </si>
  <si>
    <t>00209010</t>
  </si>
  <si>
    <t>00209008</t>
  </si>
  <si>
    <t>00209009</t>
  </si>
  <si>
    <t>00209004</t>
  </si>
  <si>
    <t>00210009</t>
  </si>
  <si>
    <t>00210005</t>
  </si>
  <si>
    <t>00210006</t>
  </si>
  <si>
    <t>00211001</t>
  </si>
  <si>
    <t>00211002</t>
  </si>
  <si>
    <t>00211007</t>
  </si>
  <si>
    <t>00211011</t>
  </si>
  <si>
    <t>00211013</t>
  </si>
  <si>
    <t>00211009</t>
  </si>
  <si>
    <t>00211010</t>
  </si>
  <si>
    <t>00211008</t>
  </si>
  <si>
    <t>00212008</t>
  </si>
  <si>
    <t>00212002</t>
  </si>
  <si>
    <t>00212003</t>
  </si>
  <si>
    <t>00212004</t>
  </si>
  <si>
    <t>00212005</t>
  </si>
  <si>
    <t>00212006</t>
  </si>
  <si>
    <t>00212007</t>
  </si>
  <si>
    <t>00213001</t>
  </si>
  <si>
    <t>00213002</t>
  </si>
  <si>
    <t>00213007</t>
  </si>
  <si>
    <t>00213011</t>
  </si>
  <si>
    <t>00213008</t>
  </si>
  <si>
    <t>00213014</t>
  </si>
  <si>
    <t>00214006</t>
  </si>
  <si>
    <t>00214008</t>
  </si>
  <si>
    <t>00214002</t>
  </si>
  <si>
    <t>00214003</t>
  </si>
  <si>
    <t>00215001</t>
  </si>
  <si>
    <t>00215002</t>
  </si>
  <si>
    <t>00215003</t>
  </si>
  <si>
    <t>00216001</t>
  </si>
  <si>
    <t>00217009</t>
  </si>
  <si>
    <t>00217010</t>
  </si>
  <si>
    <t>00217011</t>
  </si>
  <si>
    <t>00217007</t>
  </si>
  <si>
    <t>00218001</t>
  </si>
  <si>
    <t>00218010</t>
  </si>
  <si>
    <t>00218014</t>
  </si>
  <si>
    <t>00219001</t>
  </si>
  <si>
    <t>00219007</t>
  </si>
  <si>
    <t>00219009</t>
  </si>
  <si>
    <t>00219008</t>
  </si>
  <si>
    <t>00219013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</si>
  <si>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</si>
  <si>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</si>
  <si>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</si>
  <si>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</si>
  <si>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</si>
  <si>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</si>
  <si>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</si>
  <si>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</si>
  <si>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00220025</t>
  </si>
  <si>
    <t>00221001</t>
  </si>
  <si>
    <t>00221002</t>
  </si>
  <si>
    <t>00221006</t>
  </si>
  <si>
    <t>00221007</t>
  </si>
  <si>
    <t>00222001</t>
  </si>
  <si>
    <t>00222005</t>
  </si>
  <si>
    <t>00222006</t>
  </si>
  <si>
    <t>00222007</t>
  </si>
  <si>
    <t>00223001</t>
  </si>
  <si>
    <t>00223010</t>
  </si>
  <si>
    <t>00223007</t>
  </si>
  <si>
    <t>00223008</t>
  </si>
  <si>
    <t>00223005</t>
  </si>
  <si>
    <t>00224010</t>
  </si>
  <si>
    <t>00224009</t>
  </si>
  <si>
    <t>00224012</t>
  </si>
  <si>
    <t>00224001</t>
  </si>
  <si>
    <t>00224013</t>
  </si>
  <si>
    <t>00224008</t>
  </si>
  <si>
    <t>00224002</t>
  </si>
  <si>
    <t>00228001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</si>
  <si>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</si>
  <si>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</si>
  <si>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</si>
  <si>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</si>
  <si>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</si>
  <si>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</si>
  <si>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</si>
  <si>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</si>
  <si>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</si>
  <si>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</si>
  <si>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</si>
  <si>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</si>
  <si>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</si>
  <si>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</si>
  <si>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</si>
  <si>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</si>
  <si>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00229002</t>
  </si>
  <si>
    <t>00225001</t>
  </si>
  <si>
    <t>00225002</t>
  </si>
  <si>
    <t>00225003</t>
  </si>
  <si>
    <t>00225004</t>
  </si>
  <si>
    <t>00225005</t>
  </si>
  <si>
    <t>00225008</t>
  </si>
  <si>
    <t>00225010</t>
  </si>
  <si>
    <t>00225013</t>
  </si>
  <si>
    <t>00225009</t>
  </si>
  <si>
    <t>00218012</t>
  </si>
  <si>
    <t>00218009</t>
  </si>
  <si>
    <t>00206022</t>
  </si>
  <si>
    <t>00220014</t>
  </si>
  <si>
    <t>00230023</t>
  </si>
  <si>
    <t>00230027</t>
  </si>
  <si>
    <t>00230030</t>
  </si>
  <si>
    <t>00230033</t>
  </si>
  <si>
    <t>00330006</t>
  </si>
  <si>
    <t>ШИФРА ЗУ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</si>
  <si>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</si>
  <si>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</si>
  <si>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</si>
  <si>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</si>
  <si>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</si>
  <si>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00228005</t>
  </si>
  <si>
    <t>00228006</t>
  </si>
  <si>
    <t>00230059</t>
  </si>
  <si>
    <t>Уговор минус Прилог 6.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</si>
  <si>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</si>
  <si>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</si>
  <si>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</si>
  <si>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</si>
  <si>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</si>
  <si>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</si>
  <si>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</si>
  <si>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</si>
  <si>
    <t>00209012</t>
  </si>
  <si>
    <t xml:space="preserve">Здравствени центар Лозница </t>
  </si>
  <si>
    <t>00208017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</si>
</sst>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E64D"/>
      <name val="Arial"/>
      <family val="2"/>
    </font>
    <font>
      <sz val="10"/>
      <color rgb="FF19FF19"/>
      <name val="Arial"/>
      <family val="2"/>
    </font>
    <font>
      <b/>
      <sz val="10"/>
      <color rgb="FF00E64D"/>
      <name val="Arial"/>
      <family val="2"/>
    </font>
    <font>
      <b/>
      <sz val="10"/>
      <color rgb="FF19FF19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7" borderId="10" xfId="0" applyFont="1" applyFill="1" applyBorder="1" applyAlignment="1">
      <alignment horizontal="center"/>
    </xf>
    <xf numFmtId="3" fontId="4" fillId="38" borderId="10" xfId="62" applyNumberFormat="1" applyFont="1" applyFill="1" applyBorder="1" applyAlignment="1">
      <alignment horizontal="center" wrapText="1"/>
      <protection/>
    </xf>
    <xf numFmtId="3" fontId="4" fillId="38" borderId="10" xfId="62" applyNumberFormat="1" applyFont="1" applyFill="1" applyBorder="1" applyAlignment="1">
      <alignment horizontal="right" wrapText="1"/>
      <protection/>
    </xf>
    <xf numFmtId="0" fontId="8" fillId="37" borderId="10" xfId="0" applyFont="1" applyFill="1" applyBorder="1" applyAlignment="1">
      <alignment horizontal="center" vertical="center" textRotation="180" wrapText="1"/>
    </xf>
    <xf numFmtId="0" fontId="6" fillId="37" borderId="10" xfId="61" applyFont="1" applyFill="1" applyBorder="1" applyAlignment="1">
      <alignment horizontal="center" vertical="center" wrapText="1"/>
      <protection/>
    </xf>
    <xf numFmtId="3" fontId="0" fillId="37" borderId="10" xfId="0" applyNumberFormat="1" applyFill="1" applyBorder="1" applyAlignment="1">
      <alignment/>
    </xf>
    <xf numFmtId="3" fontId="10" fillId="38" borderId="10" xfId="62" applyNumberFormat="1" applyFont="1" applyFill="1" applyBorder="1" applyAlignment="1">
      <alignment horizontal="right" wrapText="1"/>
      <protection/>
    </xf>
    <xf numFmtId="3" fontId="7" fillId="37" borderId="10" xfId="57" applyNumberFormat="1" applyFont="1" applyFill="1" applyBorder="1">
      <alignment/>
      <protection/>
    </xf>
    <xf numFmtId="0" fontId="5" fillId="36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5" fillId="40" borderId="10" xfId="0" applyFont="1" applyFill="1" applyBorder="1" applyAlignment="1">
      <alignment horizontal="center"/>
    </xf>
    <xf numFmtId="3" fontId="4" fillId="41" borderId="10" xfId="62" applyNumberFormat="1" applyFont="1" applyFill="1" applyBorder="1" applyAlignment="1">
      <alignment horizontal="center" wrapText="1"/>
      <protection/>
    </xf>
    <xf numFmtId="3" fontId="4" fillId="41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2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9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46" fillId="43" borderId="0" xfId="0" applyFont="1" applyFill="1" applyAlignment="1">
      <alignment horizontal="center" vertical="center" wrapText="1"/>
    </xf>
    <xf numFmtId="3" fontId="47" fillId="35" borderId="0" xfId="0" applyNumberFormat="1" applyFont="1" applyFill="1" applyAlignment="1">
      <alignment/>
    </xf>
    <xf numFmtId="0" fontId="47" fillId="35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3" fontId="47" fillId="43" borderId="0" xfId="0" applyNumberFormat="1" applyFont="1" applyFill="1" applyAlignment="1">
      <alignment/>
    </xf>
    <xf numFmtId="0" fontId="47" fillId="43" borderId="0" xfId="0" applyFont="1" applyFill="1" applyAlignment="1">
      <alignment/>
    </xf>
    <xf numFmtId="0" fontId="0" fillId="43" borderId="0" xfId="0" applyFill="1" applyAlignment="1">
      <alignment/>
    </xf>
    <xf numFmtId="3" fontId="7" fillId="0" borderId="11" xfId="57" applyNumberFormat="1" applyFont="1" applyFill="1" applyBorder="1">
      <alignment/>
      <protection/>
    </xf>
    <xf numFmtId="3" fontId="7" fillId="0" borderId="12" xfId="57" applyNumberFormat="1" applyFont="1" applyFill="1" applyBorder="1">
      <alignment/>
      <protection/>
    </xf>
    <xf numFmtId="3" fontId="7" fillId="37" borderId="13" xfId="57" applyNumberFormat="1" applyFont="1" applyFill="1" applyBorder="1">
      <alignment/>
      <protection/>
    </xf>
    <xf numFmtId="3" fontId="7" fillId="37" borderId="14" xfId="57" applyNumberFormat="1" applyFont="1" applyFill="1" applyBorder="1">
      <alignment/>
      <protection/>
    </xf>
    <xf numFmtId="3" fontId="4" fillId="38" borderId="15" xfId="62" applyNumberFormat="1" applyFont="1" applyFill="1" applyBorder="1" applyAlignment="1">
      <alignment horizontal="right" wrapText="1"/>
      <protection/>
    </xf>
    <xf numFmtId="0" fontId="11" fillId="35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textRotation="90"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7" fillId="37" borderId="16" xfId="57" applyNumberFormat="1" applyFont="1" applyFill="1" applyBorder="1">
      <alignment/>
      <protection/>
    </xf>
    <xf numFmtId="0" fontId="11" fillId="35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textRotation="90"/>
    </xf>
    <xf numFmtId="49" fontId="7" fillId="0" borderId="10" xfId="59" applyNumberFormat="1" applyFont="1" applyBorder="1" applyAlignment="1">
      <alignment wrapText="1"/>
      <protection/>
    </xf>
    <xf numFmtId="49" fontId="7" fillId="33" borderId="10" xfId="59" applyNumberFormat="1" applyFont="1" applyFill="1" applyBorder="1" applyAlignment="1">
      <alignment/>
      <protection/>
    </xf>
    <xf numFmtId="49" fontId="7" fillId="0" borderId="10" xfId="59" applyNumberFormat="1" applyFont="1" applyFill="1" applyBorder="1" applyAlignment="1">
      <alignment/>
      <protection/>
    </xf>
    <xf numFmtId="0" fontId="7" fillId="0" borderId="10" xfId="59" applyFont="1" applyFill="1" applyBorder="1" applyAlignment="1">
      <alignment/>
      <protection/>
    </xf>
    <xf numFmtId="3" fontId="5" fillId="38" borderId="10" xfId="62" applyNumberFormat="1" applyFont="1" applyFill="1" applyBorder="1" applyAlignment="1">
      <alignment horizontal="center" wrapText="1"/>
      <protection/>
    </xf>
    <xf numFmtId="0" fontId="7" fillId="0" borderId="10" xfId="59" applyFont="1" applyBorder="1" applyAlignment="1">
      <alignment/>
      <protection/>
    </xf>
    <xf numFmtId="0" fontId="7" fillId="0" borderId="10" xfId="59" applyFont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59" applyFont="1" applyFill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60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3" fontId="5" fillId="39" borderId="10" xfId="62" applyNumberFormat="1" applyFont="1" applyFill="1" applyBorder="1" applyAlignment="1">
      <alignment horizontal="center" wrapText="1"/>
      <protection/>
    </xf>
    <xf numFmtId="3" fontId="5" fillId="41" borderId="10" xfId="62" applyNumberFormat="1" applyFont="1" applyFill="1" applyBorder="1" applyAlignment="1">
      <alignment horizontal="center" wrapText="1"/>
      <protection/>
    </xf>
    <xf numFmtId="3" fontId="0" fillId="35" borderId="10" xfId="0" applyNumberFormat="1" applyFont="1" applyFill="1" applyBorder="1" applyAlignment="1">
      <alignment/>
    </xf>
    <xf numFmtId="49" fontId="7" fillId="0" borderId="10" xfId="59" applyNumberFormat="1" applyFont="1" applyBorder="1" applyAlignment="1">
      <alignment/>
      <protection/>
    </xf>
    <xf numFmtId="0" fontId="49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 wrapText="1"/>
    </xf>
    <xf numFmtId="0" fontId="47" fillId="43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textRotation="90"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7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zoomScale="90" zoomScaleNormal="90" zoomScalePageLayoutView="0" workbookViewId="0" topLeftCell="A1">
      <pane xSplit="3" ySplit="4" topLeftCell="D15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S166" sqref="S166"/>
    </sheetView>
  </sheetViews>
  <sheetFormatPr defaultColWidth="9.140625" defaultRowHeight="12.75"/>
  <cols>
    <col min="1" max="1" width="8.00390625" style="23" customWidth="1"/>
    <col min="2" max="2" width="11.28125" style="23" bestFit="1" customWidth="1"/>
    <col min="3" max="3" width="40.8515625" style="18" customWidth="1"/>
    <col min="4" max="10" width="15.7109375" style="18" customWidth="1"/>
    <col min="11" max="11" width="9.140625" style="18" customWidth="1"/>
    <col min="12" max="13" width="10.140625" style="18" customWidth="1"/>
    <col min="14" max="16384" width="9.140625" style="18" customWidth="1"/>
  </cols>
  <sheetData>
    <row r="1" spans="1:10" ht="19.5" customHeight="1">
      <c r="A1" s="88" t="s">
        <v>158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49.5" customHeight="1">
      <c r="A2" s="89" t="s">
        <v>414</v>
      </c>
      <c r="B2" s="89"/>
      <c r="C2" s="89"/>
      <c r="D2" s="89"/>
      <c r="E2" s="89"/>
      <c r="F2" s="89"/>
      <c r="G2" s="89"/>
      <c r="H2" s="89"/>
      <c r="I2" s="89"/>
      <c r="J2" s="89"/>
      <c r="L2" s="83" t="s">
        <v>235</v>
      </c>
      <c r="M2" s="83"/>
    </row>
    <row r="3" spans="1:13" ht="19.5" customHeight="1">
      <c r="A3" s="24"/>
      <c r="B3" s="60"/>
      <c r="C3" s="90" t="s">
        <v>159</v>
      </c>
      <c r="D3" s="90"/>
      <c r="E3" s="90"/>
      <c r="F3" s="90"/>
      <c r="G3" s="90"/>
      <c r="H3" s="90"/>
      <c r="I3" s="90"/>
      <c r="J3" s="90"/>
      <c r="L3" s="84" t="s">
        <v>236</v>
      </c>
      <c r="M3" s="85" t="s">
        <v>238</v>
      </c>
    </row>
    <row r="4" spans="1:13" ht="167.25" customHeight="1">
      <c r="A4" s="87" t="s">
        <v>131</v>
      </c>
      <c r="B4" s="6" t="s">
        <v>409</v>
      </c>
      <c r="C4" s="87" t="s">
        <v>37</v>
      </c>
      <c r="D4" s="25" t="s">
        <v>225</v>
      </c>
      <c r="E4" s="25" t="s">
        <v>226</v>
      </c>
      <c r="F4" s="25" t="s">
        <v>227</v>
      </c>
      <c r="G4" s="25" t="s">
        <v>228</v>
      </c>
      <c r="H4" s="29" t="s">
        <v>130</v>
      </c>
      <c r="I4" s="25" t="s">
        <v>150</v>
      </c>
      <c r="J4" s="29" t="s">
        <v>151</v>
      </c>
      <c r="L4" s="84"/>
      <c r="M4" s="85"/>
    </row>
    <row r="5" spans="1:13" ht="12.75">
      <c r="A5" s="87"/>
      <c r="B5" s="6"/>
      <c r="C5" s="87"/>
      <c r="D5" s="6">
        <v>1</v>
      </c>
      <c r="E5" s="6">
        <v>2</v>
      </c>
      <c r="F5" s="6">
        <v>3</v>
      </c>
      <c r="G5" s="6" t="s">
        <v>160</v>
      </c>
      <c r="H5" s="30" t="s">
        <v>161</v>
      </c>
      <c r="I5" s="6">
        <v>5</v>
      </c>
      <c r="J5" s="30" t="s">
        <v>162</v>
      </c>
      <c r="L5" s="84"/>
      <c r="M5" s="85"/>
    </row>
    <row r="6" spans="1:13" ht="14.25">
      <c r="A6" s="21">
        <v>1</v>
      </c>
      <c r="B6" s="7" t="s">
        <v>242</v>
      </c>
      <c r="C6" s="7" t="s">
        <v>0</v>
      </c>
      <c r="D6" s="1">
        <v>21999</v>
      </c>
      <c r="E6" s="1">
        <v>1906</v>
      </c>
      <c r="F6" s="1">
        <v>1487</v>
      </c>
      <c r="G6" s="1">
        <v>684</v>
      </c>
      <c r="H6" s="31">
        <v>25392</v>
      </c>
      <c r="I6" s="1">
        <v>25</v>
      </c>
      <c r="J6" s="31">
        <v>25367</v>
      </c>
      <c r="L6" s="49"/>
      <c r="M6" s="52">
        <f>J6-'Прилог 6. за 2023. '!I6</f>
        <v>0</v>
      </c>
    </row>
    <row r="7" spans="1:13" ht="14.25">
      <c r="A7" s="21">
        <v>2</v>
      </c>
      <c r="B7" s="8" t="s">
        <v>243</v>
      </c>
      <c r="C7" s="8" t="s">
        <v>1</v>
      </c>
      <c r="D7" s="1">
        <v>11033</v>
      </c>
      <c r="E7" s="1">
        <v>557</v>
      </c>
      <c r="F7" s="1">
        <v>634</v>
      </c>
      <c r="G7" s="1">
        <v>409</v>
      </c>
      <c r="H7" s="31">
        <v>12224</v>
      </c>
      <c r="I7" s="1">
        <v>0</v>
      </c>
      <c r="J7" s="31">
        <v>12224</v>
      </c>
      <c r="L7" s="49"/>
      <c r="M7" s="52">
        <f>J7-'Прилог 6. за 2023. '!I7</f>
        <v>0</v>
      </c>
    </row>
    <row r="8" spans="1:13" ht="14.25">
      <c r="A8" s="21">
        <v>3</v>
      </c>
      <c r="B8" s="8" t="s">
        <v>244</v>
      </c>
      <c r="C8" s="8" t="s">
        <v>2</v>
      </c>
      <c r="D8" s="1">
        <v>137049</v>
      </c>
      <c r="E8" s="1">
        <v>4922</v>
      </c>
      <c r="F8" s="1">
        <v>5430</v>
      </c>
      <c r="G8" s="1">
        <v>3624</v>
      </c>
      <c r="H8" s="31">
        <v>147401</v>
      </c>
      <c r="I8" s="1">
        <v>450</v>
      </c>
      <c r="J8" s="31">
        <v>146951</v>
      </c>
      <c r="L8" s="49"/>
      <c r="M8" s="52">
        <f>J8-'Прилог 6. за 2023. '!I8</f>
        <v>0</v>
      </c>
    </row>
    <row r="9" spans="1:13" s="20" customFormat="1" ht="15" customHeight="1">
      <c r="A9" s="26" t="s">
        <v>192</v>
      </c>
      <c r="B9" s="26"/>
      <c r="C9" s="27" t="s">
        <v>163</v>
      </c>
      <c r="D9" s="28">
        <v>170081</v>
      </c>
      <c r="E9" s="28">
        <v>7385</v>
      </c>
      <c r="F9" s="28">
        <v>7551</v>
      </c>
      <c r="G9" s="28">
        <v>4717</v>
      </c>
      <c r="H9" s="28">
        <v>185017</v>
      </c>
      <c r="I9" s="28">
        <v>475</v>
      </c>
      <c r="J9" s="28">
        <v>184542</v>
      </c>
      <c r="L9" s="49"/>
      <c r="M9" s="52">
        <f>J9-'Прилог 6. за 2023. '!I9</f>
        <v>0</v>
      </c>
    </row>
    <row r="10" spans="1:13" ht="14.25">
      <c r="A10" s="21">
        <v>4</v>
      </c>
      <c r="B10" s="8" t="s">
        <v>245</v>
      </c>
      <c r="C10" s="8" t="s">
        <v>3</v>
      </c>
      <c r="D10" s="1">
        <v>10796</v>
      </c>
      <c r="E10" s="1">
        <v>1572</v>
      </c>
      <c r="F10" s="1">
        <v>950</v>
      </c>
      <c r="G10" s="1">
        <v>370</v>
      </c>
      <c r="H10" s="31">
        <v>13318</v>
      </c>
      <c r="I10" s="1">
        <v>104</v>
      </c>
      <c r="J10" s="31">
        <v>13214</v>
      </c>
      <c r="L10" s="49"/>
      <c r="M10" s="52">
        <f>J10-'Прилог 6. за 2023. '!I10</f>
        <v>0</v>
      </c>
    </row>
    <row r="11" spans="1:13" ht="14.25">
      <c r="A11" s="21">
        <v>5</v>
      </c>
      <c r="B11" s="8" t="s">
        <v>246</v>
      </c>
      <c r="C11" s="8" t="s">
        <v>4</v>
      </c>
      <c r="D11" s="1">
        <v>23247</v>
      </c>
      <c r="E11" s="1">
        <v>883</v>
      </c>
      <c r="F11" s="1">
        <v>502</v>
      </c>
      <c r="G11" s="1">
        <v>391</v>
      </c>
      <c r="H11" s="31">
        <v>24632</v>
      </c>
      <c r="I11" s="1">
        <v>10</v>
      </c>
      <c r="J11" s="31">
        <v>24622</v>
      </c>
      <c r="L11" s="49"/>
      <c r="M11" s="52">
        <f>J11-'Прилог 6. за 2023. '!I11</f>
        <v>0</v>
      </c>
    </row>
    <row r="12" spans="1:13" ht="14.25">
      <c r="A12" s="21">
        <v>6</v>
      </c>
      <c r="B12" s="8" t="s">
        <v>247</v>
      </c>
      <c r="C12" s="8" t="s">
        <v>5</v>
      </c>
      <c r="D12" s="1">
        <v>10647</v>
      </c>
      <c r="E12" s="1">
        <v>994</v>
      </c>
      <c r="F12" s="1">
        <v>624</v>
      </c>
      <c r="G12" s="1">
        <v>460</v>
      </c>
      <c r="H12" s="31">
        <v>12265</v>
      </c>
      <c r="I12" s="1">
        <v>1</v>
      </c>
      <c r="J12" s="31">
        <v>12264</v>
      </c>
      <c r="L12" s="49"/>
      <c r="M12" s="52">
        <f>J12-'Прилог 6. за 2023. '!I12</f>
        <v>0</v>
      </c>
    </row>
    <row r="13" spans="1:13" ht="14.25">
      <c r="A13" s="21">
        <v>7</v>
      </c>
      <c r="B13" s="8" t="s">
        <v>248</v>
      </c>
      <c r="C13" s="8" t="s">
        <v>6</v>
      </c>
      <c r="D13" s="1">
        <v>7875</v>
      </c>
      <c r="E13" s="1">
        <v>1115</v>
      </c>
      <c r="F13" s="1">
        <v>178</v>
      </c>
      <c r="G13" s="1">
        <v>0</v>
      </c>
      <c r="H13" s="31">
        <v>9168</v>
      </c>
      <c r="I13" s="1">
        <v>0</v>
      </c>
      <c r="J13" s="31">
        <v>9168</v>
      </c>
      <c r="L13" s="49"/>
      <c r="M13" s="52">
        <f>J13-'Прилог 6. за 2023. '!I13</f>
        <v>0</v>
      </c>
    </row>
    <row r="14" spans="1:13" ht="14.25">
      <c r="A14" s="21">
        <v>8</v>
      </c>
      <c r="B14" s="8" t="s">
        <v>249</v>
      </c>
      <c r="C14" s="8" t="s">
        <v>7</v>
      </c>
      <c r="D14" s="1">
        <v>124971</v>
      </c>
      <c r="E14" s="1">
        <v>6598</v>
      </c>
      <c r="F14" s="1">
        <v>7401</v>
      </c>
      <c r="G14" s="1">
        <v>4008</v>
      </c>
      <c r="H14" s="31">
        <v>138970</v>
      </c>
      <c r="I14" s="1">
        <v>925</v>
      </c>
      <c r="J14" s="31">
        <v>138045</v>
      </c>
      <c r="L14" s="49"/>
      <c r="M14" s="52">
        <f>J14-'Прилог 6. за 2023. '!I14</f>
        <v>0</v>
      </c>
    </row>
    <row r="15" spans="1:13" s="20" customFormat="1" ht="15" customHeight="1">
      <c r="A15" s="26" t="s">
        <v>193</v>
      </c>
      <c r="B15" s="26"/>
      <c r="C15" s="27" t="s">
        <v>164</v>
      </c>
      <c r="D15" s="28">
        <v>177536</v>
      </c>
      <c r="E15" s="28">
        <v>11162</v>
      </c>
      <c r="F15" s="28">
        <v>9655</v>
      </c>
      <c r="G15" s="28">
        <v>5229</v>
      </c>
      <c r="H15" s="28">
        <v>198353</v>
      </c>
      <c r="I15" s="28">
        <v>1040</v>
      </c>
      <c r="J15" s="28">
        <v>197313</v>
      </c>
      <c r="L15" s="49"/>
      <c r="M15" s="52">
        <f>J15-'Прилог 6. за 2023. '!I15</f>
        <v>0</v>
      </c>
    </row>
    <row r="16" spans="1:13" ht="12.75" customHeight="1">
      <c r="A16" s="21">
        <v>9</v>
      </c>
      <c r="B16" s="9" t="s">
        <v>250</v>
      </c>
      <c r="C16" s="9" t="s">
        <v>8</v>
      </c>
      <c r="D16" s="1">
        <v>11481</v>
      </c>
      <c r="E16" s="1">
        <v>377</v>
      </c>
      <c r="F16" s="1">
        <v>532</v>
      </c>
      <c r="G16" s="1">
        <v>315</v>
      </c>
      <c r="H16" s="31">
        <v>12390</v>
      </c>
      <c r="I16" s="1">
        <v>75</v>
      </c>
      <c r="J16" s="31">
        <v>12315</v>
      </c>
      <c r="L16" s="49"/>
      <c r="M16" s="52">
        <f>J16-'Прилог 6. за 2023. '!I16</f>
        <v>0</v>
      </c>
    </row>
    <row r="17" spans="1:13" ht="14.25">
      <c r="A17" s="21">
        <v>10</v>
      </c>
      <c r="B17" s="9" t="s">
        <v>251</v>
      </c>
      <c r="C17" s="9" t="s">
        <v>9</v>
      </c>
      <c r="D17" s="1">
        <v>16378</v>
      </c>
      <c r="E17" s="1">
        <v>503</v>
      </c>
      <c r="F17" s="1">
        <v>1215</v>
      </c>
      <c r="G17" s="1">
        <v>601</v>
      </c>
      <c r="H17" s="31">
        <v>18096</v>
      </c>
      <c r="I17" s="1">
        <v>56</v>
      </c>
      <c r="J17" s="31">
        <v>18040</v>
      </c>
      <c r="L17" s="49"/>
      <c r="M17" s="52">
        <f>J17-'Прилог 6. за 2023. '!I17</f>
        <v>0</v>
      </c>
    </row>
    <row r="18" spans="1:13" ht="14.25">
      <c r="A18" s="21">
        <v>11</v>
      </c>
      <c r="B18" s="7" t="s">
        <v>252</v>
      </c>
      <c r="C18" s="7" t="s">
        <v>10</v>
      </c>
      <c r="D18" s="1">
        <v>6799</v>
      </c>
      <c r="E18" s="1">
        <v>263</v>
      </c>
      <c r="F18" s="1">
        <v>577</v>
      </c>
      <c r="G18" s="1">
        <v>189</v>
      </c>
      <c r="H18" s="31">
        <v>7639</v>
      </c>
      <c r="I18" s="1">
        <v>0</v>
      </c>
      <c r="J18" s="31">
        <v>7639</v>
      </c>
      <c r="L18" s="49"/>
      <c r="M18" s="52">
        <f>J18-'Прилог 6. за 2023. '!I18</f>
        <v>0</v>
      </c>
    </row>
    <row r="19" spans="1:13" ht="14.25">
      <c r="A19" s="21">
        <v>12</v>
      </c>
      <c r="B19" s="9" t="s">
        <v>253</v>
      </c>
      <c r="C19" s="9" t="s">
        <v>11</v>
      </c>
      <c r="D19" s="1">
        <v>7635</v>
      </c>
      <c r="E19" s="1">
        <v>479</v>
      </c>
      <c r="F19" s="1">
        <v>349</v>
      </c>
      <c r="G19" s="1">
        <v>176</v>
      </c>
      <c r="H19" s="31">
        <v>8463</v>
      </c>
      <c r="I19" s="1">
        <v>0</v>
      </c>
      <c r="J19" s="31">
        <v>8463</v>
      </c>
      <c r="L19" s="49"/>
      <c r="M19" s="52">
        <f>J19-'Прилог 6. за 2023. '!I19</f>
        <v>0</v>
      </c>
    </row>
    <row r="20" spans="1:13" ht="14.25">
      <c r="A20" s="21">
        <v>13</v>
      </c>
      <c r="B20" s="9" t="s">
        <v>254</v>
      </c>
      <c r="C20" s="9" t="s">
        <v>12</v>
      </c>
      <c r="D20" s="1">
        <v>19780</v>
      </c>
      <c r="E20" s="1">
        <v>833</v>
      </c>
      <c r="F20" s="1">
        <v>1194</v>
      </c>
      <c r="G20" s="1">
        <v>232</v>
      </c>
      <c r="H20" s="31">
        <v>21807</v>
      </c>
      <c r="I20" s="1">
        <v>4</v>
      </c>
      <c r="J20" s="31">
        <v>21803</v>
      </c>
      <c r="L20" s="49"/>
      <c r="M20" s="52">
        <f>J20-'Прилог 6. за 2023. '!I20</f>
        <v>0</v>
      </c>
    </row>
    <row r="21" spans="1:13" ht="14.25">
      <c r="A21" s="21">
        <v>14</v>
      </c>
      <c r="B21" s="9" t="s">
        <v>255</v>
      </c>
      <c r="C21" s="9" t="s">
        <v>13</v>
      </c>
      <c r="D21" s="1">
        <v>57002</v>
      </c>
      <c r="E21" s="1">
        <v>2033</v>
      </c>
      <c r="F21" s="1">
        <v>2966</v>
      </c>
      <c r="G21" s="1">
        <v>1897</v>
      </c>
      <c r="H21" s="31">
        <v>62001</v>
      </c>
      <c r="I21" s="1">
        <v>420</v>
      </c>
      <c r="J21" s="31">
        <v>61581</v>
      </c>
      <c r="L21" s="49"/>
      <c r="M21" s="52">
        <f>J21-'Прилог 6. за 2023. '!I21</f>
        <v>0</v>
      </c>
    </row>
    <row r="22" spans="1:13" s="20" customFormat="1" ht="15" customHeight="1">
      <c r="A22" s="26" t="s">
        <v>194</v>
      </c>
      <c r="B22" s="26"/>
      <c r="C22" s="27" t="s">
        <v>165</v>
      </c>
      <c r="D22" s="28">
        <v>119075</v>
      </c>
      <c r="E22" s="28">
        <v>4488</v>
      </c>
      <c r="F22" s="28">
        <v>6833</v>
      </c>
      <c r="G22" s="28">
        <v>3410</v>
      </c>
      <c r="H22" s="28">
        <v>130396</v>
      </c>
      <c r="I22" s="28">
        <v>555</v>
      </c>
      <c r="J22" s="28">
        <v>129841</v>
      </c>
      <c r="L22" s="49"/>
      <c r="M22" s="52">
        <f>J22-'Прилог 6. за 2023. '!I22</f>
        <v>0</v>
      </c>
    </row>
    <row r="23" spans="1:13" ht="14.25">
      <c r="A23" s="21">
        <v>15</v>
      </c>
      <c r="B23" s="8" t="s">
        <v>256</v>
      </c>
      <c r="C23" s="8" t="s">
        <v>14</v>
      </c>
      <c r="D23" s="1">
        <v>17971</v>
      </c>
      <c r="E23" s="1">
        <v>547</v>
      </c>
      <c r="F23" s="1">
        <v>373</v>
      </c>
      <c r="G23" s="1">
        <v>297</v>
      </c>
      <c r="H23" s="31">
        <v>18891</v>
      </c>
      <c r="I23" s="1">
        <v>115</v>
      </c>
      <c r="J23" s="31">
        <v>18776</v>
      </c>
      <c r="L23" s="49"/>
      <c r="M23" s="52">
        <f>J23-'Прилог 6. за 2023. '!I23</f>
        <v>0</v>
      </c>
    </row>
    <row r="24" spans="1:13" ht="14.25">
      <c r="A24" s="21">
        <v>16</v>
      </c>
      <c r="B24" s="8" t="s">
        <v>257</v>
      </c>
      <c r="C24" s="8" t="s">
        <v>15</v>
      </c>
      <c r="D24" s="1">
        <v>11316</v>
      </c>
      <c r="E24" s="1">
        <v>864</v>
      </c>
      <c r="F24" s="1">
        <v>750</v>
      </c>
      <c r="G24" s="1">
        <v>580</v>
      </c>
      <c r="H24" s="31">
        <v>12930</v>
      </c>
      <c r="I24" s="1">
        <v>66</v>
      </c>
      <c r="J24" s="31">
        <v>12864</v>
      </c>
      <c r="L24" s="49"/>
      <c r="M24" s="52">
        <f>J24-'Прилог 6. за 2023. '!I24</f>
        <v>0</v>
      </c>
    </row>
    <row r="25" spans="1:13" ht="14.25">
      <c r="A25" s="21">
        <v>17</v>
      </c>
      <c r="B25" s="8" t="s">
        <v>258</v>
      </c>
      <c r="C25" s="8" t="s">
        <v>16</v>
      </c>
      <c r="D25" s="1">
        <v>25445</v>
      </c>
      <c r="E25" s="1">
        <v>1705</v>
      </c>
      <c r="F25" s="1">
        <v>1407</v>
      </c>
      <c r="G25" s="1">
        <v>991</v>
      </c>
      <c r="H25" s="31">
        <v>28557</v>
      </c>
      <c r="I25" s="1">
        <v>96</v>
      </c>
      <c r="J25" s="31">
        <v>28461</v>
      </c>
      <c r="L25" s="49"/>
      <c r="M25" s="52">
        <f>J25-'Прилог 6. за 2023. '!I25</f>
        <v>0</v>
      </c>
    </row>
    <row r="26" spans="1:13" ht="14.25">
      <c r="A26" s="21">
        <v>18</v>
      </c>
      <c r="B26" s="8" t="s">
        <v>259</v>
      </c>
      <c r="C26" s="8" t="s">
        <v>17</v>
      </c>
      <c r="D26" s="1">
        <v>27461</v>
      </c>
      <c r="E26" s="1">
        <v>2069</v>
      </c>
      <c r="F26" s="1">
        <v>1776</v>
      </c>
      <c r="G26" s="1">
        <v>663</v>
      </c>
      <c r="H26" s="31">
        <v>31306</v>
      </c>
      <c r="I26" s="1">
        <v>470</v>
      </c>
      <c r="J26" s="31">
        <v>30836</v>
      </c>
      <c r="L26" s="49"/>
      <c r="M26" s="52">
        <f>J26-'Прилог 6. за 2023. '!I26</f>
        <v>0</v>
      </c>
    </row>
    <row r="27" spans="1:13" ht="14.25">
      <c r="A27" s="21">
        <v>19</v>
      </c>
      <c r="B27" s="10" t="s">
        <v>260</v>
      </c>
      <c r="C27" s="10" t="s">
        <v>18</v>
      </c>
      <c r="D27" s="1">
        <v>11139</v>
      </c>
      <c r="E27" s="1">
        <v>714</v>
      </c>
      <c r="F27" s="1">
        <v>350</v>
      </c>
      <c r="G27" s="1">
        <v>167</v>
      </c>
      <c r="H27" s="31">
        <v>12203</v>
      </c>
      <c r="I27" s="1">
        <v>38</v>
      </c>
      <c r="J27" s="31">
        <v>12165</v>
      </c>
      <c r="L27" s="49"/>
      <c r="M27" s="52">
        <f>J27-'Прилог 6. за 2023. '!I27</f>
        <v>0</v>
      </c>
    </row>
    <row r="28" spans="1:13" ht="14.25">
      <c r="A28" s="21">
        <v>20</v>
      </c>
      <c r="B28" s="10" t="s">
        <v>261</v>
      </c>
      <c r="C28" s="10" t="s">
        <v>19</v>
      </c>
      <c r="D28" s="1">
        <v>6146</v>
      </c>
      <c r="E28" s="1">
        <v>279</v>
      </c>
      <c r="F28" s="1">
        <v>314</v>
      </c>
      <c r="G28" s="1">
        <v>239</v>
      </c>
      <c r="H28" s="31">
        <v>6739</v>
      </c>
      <c r="I28" s="1">
        <v>2</v>
      </c>
      <c r="J28" s="31">
        <v>6737</v>
      </c>
      <c r="L28" s="49"/>
      <c r="M28" s="52">
        <f>J28-'Прилог 6. за 2023. '!I28</f>
        <v>0</v>
      </c>
    </row>
    <row r="29" spans="1:13" ht="14.25">
      <c r="A29" s="21">
        <v>21</v>
      </c>
      <c r="B29" s="10" t="s">
        <v>262</v>
      </c>
      <c r="C29" s="10" t="s">
        <v>20</v>
      </c>
      <c r="D29" s="1">
        <v>43424</v>
      </c>
      <c r="E29" s="1">
        <v>2400</v>
      </c>
      <c r="F29" s="1">
        <v>1177</v>
      </c>
      <c r="G29" s="1">
        <v>826</v>
      </c>
      <c r="H29" s="31">
        <v>47001</v>
      </c>
      <c r="I29" s="1">
        <v>401</v>
      </c>
      <c r="J29" s="31">
        <v>46600</v>
      </c>
      <c r="L29" s="49"/>
      <c r="M29" s="52">
        <f>J29-'Прилог 6. за 2023. '!I29</f>
        <v>0</v>
      </c>
    </row>
    <row r="30" spans="1:13" ht="14.25">
      <c r="A30" s="21">
        <v>22</v>
      </c>
      <c r="B30" s="8" t="s">
        <v>263</v>
      </c>
      <c r="C30" s="8" t="s">
        <v>21</v>
      </c>
      <c r="D30" s="1">
        <v>123014</v>
      </c>
      <c r="E30" s="1">
        <v>4345</v>
      </c>
      <c r="F30" s="1">
        <v>8095</v>
      </c>
      <c r="G30" s="1">
        <v>5017</v>
      </c>
      <c r="H30" s="31">
        <v>135454</v>
      </c>
      <c r="I30" s="1">
        <v>736</v>
      </c>
      <c r="J30" s="31">
        <v>134718</v>
      </c>
      <c r="L30" s="49"/>
      <c r="M30" s="52">
        <f>J30-'Прилог 6. за 2023. '!I30</f>
        <v>0</v>
      </c>
    </row>
    <row r="31" spans="1:13" s="20" customFormat="1" ht="15" customHeight="1">
      <c r="A31" s="26" t="s">
        <v>195</v>
      </c>
      <c r="B31" s="26"/>
      <c r="C31" s="27" t="s">
        <v>166</v>
      </c>
      <c r="D31" s="28">
        <v>265916</v>
      </c>
      <c r="E31" s="28">
        <v>12923</v>
      </c>
      <c r="F31" s="28">
        <v>14242</v>
      </c>
      <c r="G31" s="28">
        <v>8780</v>
      </c>
      <c r="H31" s="28">
        <v>293081</v>
      </c>
      <c r="I31" s="28">
        <v>1924</v>
      </c>
      <c r="J31" s="28">
        <v>291157</v>
      </c>
      <c r="L31" s="49"/>
      <c r="M31" s="52">
        <f>J31-'Прилог 6. за 2023. '!I31</f>
        <v>0</v>
      </c>
    </row>
    <row r="32" spans="1:13" ht="14.25">
      <c r="A32" s="21">
        <v>23</v>
      </c>
      <c r="B32" s="9" t="s">
        <v>264</v>
      </c>
      <c r="C32" s="9" t="s">
        <v>22</v>
      </c>
      <c r="D32" s="1">
        <v>21576</v>
      </c>
      <c r="E32" s="1">
        <v>1965</v>
      </c>
      <c r="F32" s="1">
        <v>1826</v>
      </c>
      <c r="G32" s="1">
        <v>962</v>
      </c>
      <c r="H32" s="31">
        <v>25367</v>
      </c>
      <c r="I32" s="1">
        <v>193</v>
      </c>
      <c r="J32" s="31">
        <v>25174</v>
      </c>
      <c r="L32" s="49"/>
      <c r="M32" s="52">
        <f>J32-'Прилог 6. за 2023. '!I32</f>
        <v>0</v>
      </c>
    </row>
    <row r="33" spans="1:13" ht="14.25">
      <c r="A33" s="21">
        <v>24</v>
      </c>
      <c r="B33" s="9" t="s">
        <v>265</v>
      </c>
      <c r="C33" s="9" t="s">
        <v>23</v>
      </c>
      <c r="D33" s="1">
        <v>36864</v>
      </c>
      <c r="E33" s="1">
        <v>1974</v>
      </c>
      <c r="F33" s="1">
        <v>1748</v>
      </c>
      <c r="G33" s="1">
        <v>1170</v>
      </c>
      <c r="H33" s="31">
        <v>40586</v>
      </c>
      <c r="I33" s="1">
        <v>271</v>
      </c>
      <c r="J33" s="31">
        <v>40315</v>
      </c>
      <c r="L33" s="49"/>
      <c r="M33" s="52">
        <f>J33-'Прилог 6. за 2023. '!I33</f>
        <v>0</v>
      </c>
    </row>
    <row r="34" spans="1:13" ht="14.25">
      <c r="A34" s="21">
        <v>25</v>
      </c>
      <c r="B34" s="11" t="s">
        <v>266</v>
      </c>
      <c r="C34" s="11" t="s">
        <v>24</v>
      </c>
      <c r="D34" s="1">
        <v>22566</v>
      </c>
      <c r="E34" s="1">
        <v>1280</v>
      </c>
      <c r="F34" s="1">
        <v>1771</v>
      </c>
      <c r="G34" s="1">
        <v>1044</v>
      </c>
      <c r="H34" s="31">
        <v>25617</v>
      </c>
      <c r="I34" s="1">
        <v>38</v>
      </c>
      <c r="J34" s="31">
        <v>25579</v>
      </c>
      <c r="L34" s="49"/>
      <c r="M34" s="52">
        <f>J34-'Прилог 6. за 2023. '!I34</f>
        <v>0</v>
      </c>
    </row>
    <row r="35" spans="1:13" ht="14.25">
      <c r="A35" s="21">
        <v>26</v>
      </c>
      <c r="B35" s="9" t="s">
        <v>267</v>
      </c>
      <c r="C35" s="9" t="s">
        <v>25</v>
      </c>
      <c r="D35" s="1">
        <v>85231</v>
      </c>
      <c r="E35" s="1">
        <v>5576</v>
      </c>
      <c r="F35" s="1">
        <v>2671</v>
      </c>
      <c r="G35" s="1">
        <v>2032</v>
      </c>
      <c r="H35" s="31">
        <v>93478</v>
      </c>
      <c r="I35" s="1">
        <v>349</v>
      </c>
      <c r="J35" s="31">
        <v>93129</v>
      </c>
      <c r="L35" s="49"/>
      <c r="M35" s="52">
        <f>J35-'Прилог 6. за 2023. '!I35</f>
        <v>0</v>
      </c>
    </row>
    <row r="36" spans="1:13" s="20" customFormat="1" ht="15" customHeight="1">
      <c r="A36" s="26" t="s">
        <v>196</v>
      </c>
      <c r="B36" s="26"/>
      <c r="C36" s="27" t="s">
        <v>167</v>
      </c>
      <c r="D36" s="28">
        <v>166237</v>
      </c>
      <c r="E36" s="28">
        <v>10795</v>
      </c>
      <c r="F36" s="28">
        <v>8016</v>
      </c>
      <c r="G36" s="28">
        <v>5208</v>
      </c>
      <c r="H36" s="28">
        <v>185048</v>
      </c>
      <c r="I36" s="28">
        <v>851</v>
      </c>
      <c r="J36" s="28">
        <v>184197</v>
      </c>
      <c r="L36" s="49"/>
      <c r="M36" s="52">
        <f>J36-'Прилог 6. за 2023. '!I36</f>
        <v>0</v>
      </c>
    </row>
    <row r="37" spans="1:13" ht="14.25">
      <c r="A37" s="21">
        <v>27</v>
      </c>
      <c r="B37" s="12" t="s">
        <v>268</v>
      </c>
      <c r="C37" s="12" t="s">
        <v>26</v>
      </c>
      <c r="D37" s="1">
        <v>10470</v>
      </c>
      <c r="E37" s="1">
        <v>1304</v>
      </c>
      <c r="F37" s="1">
        <v>577</v>
      </c>
      <c r="G37" s="1">
        <v>427</v>
      </c>
      <c r="H37" s="31">
        <v>12351</v>
      </c>
      <c r="I37" s="1">
        <v>26</v>
      </c>
      <c r="J37" s="31">
        <v>12325</v>
      </c>
      <c r="L37" s="49"/>
      <c r="M37" s="52">
        <f>J37-'Прилог 6. за 2023. '!I37</f>
        <v>0</v>
      </c>
    </row>
    <row r="38" spans="1:13" ht="14.25">
      <c r="A38" s="21">
        <v>28</v>
      </c>
      <c r="B38" s="12" t="s">
        <v>269</v>
      </c>
      <c r="C38" s="12" t="s">
        <v>27</v>
      </c>
      <c r="D38" s="1">
        <v>43286</v>
      </c>
      <c r="E38" s="1">
        <v>3318</v>
      </c>
      <c r="F38" s="1">
        <v>1633</v>
      </c>
      <c r="G38" s="1">
        <v>965</v>
      </c>
      <c r="H38" s="31">
        <v>48237</v>
      </c>
      <c r="I38" s="1">
        <v>263</v>
      </c>
      <c r="J38" s="31">
        <v>47974</v>
      </c>
      <c r="L38" s="49"/>
      <c r="M38" s="52">
        <f>J38-'Прилог 6. за 2023. '!I38</f>
        <v>0</v>
      </c>
    </row>
    <row r="39" spans="1:13" ht="14.25">
      <c r="A39" s="21">
        <v>29</v>
      </c>
      <c r="B39" s="12" t="s">
        <v>270</v>
      </c>
      <c r="C39" s="12" t="s">
        <v>28</v>
      </c>
      <c r="D39" s="1">
        <v>11087</v>
      </c>
      <c r="E39" s="1">
        <v>524</v>
      </c>
      <c r="F39" s="1">
        <v>1042</v>
      </c>
      <c r="G39" s="1">
        <v>738</v>
      </c>
      <c r="H39" s="31">
        <v>12653</v>
      </c>
      <c r="I39" s="1">
        <v>0</v>
      </c>
      <c r="J39" s="31">
        <v>12653</v>
      </c>
      <c r="L39" s="49"/>
      <c r="M39" s="52">
        <f>J39-'Прилог 6. за 2023. '!I39</f>
        <v>0</v>
      </c>
    </row>
    <row r="40" spans="1:13" ht="14.25">
      <c r="A40" s="21">
        <v>30</v>
      </c>
      <c r="B40" s="12" t="s">
        <v>271</v>
      </c>
      <c r="C40" s="12" t="s">
        <v>29</v>
      </c>
      <c r="D40" s="1">
        <v>11916</v>
      </c>
      <c r="E40" s="1">
        <v>310</v>
      </c>
      <c r="F40" s="1">
        <v>762</v>
      </c>
      <c r="G40" s="1">
        <v>468</v>
      </c>
      <c r="H40" s="31">
        <v>12988</v>
      </c>
      <c r="I40" s="1">
        <v>98</v>
      </c>
      <c r="J40" s="31">
        <v>12890</v>
      </c>
      <c r="L40" s="49"/>
      <c r="M40" s="52">
        <f>J40-'Прилог 6. за 2023. '!I40</f>
        <v>0</v>
      </c>
    </row>
    <row r="41" spans="1:13" ht="14.25">
      <c r="A41" s="21">
        <v>31</v>
      </c>
      <c r="B41" s="12" t="s">
        <v>272</v>
      </c>
      <c r="C41" s="12" t="s">
        <v>30</v>
      </c>
      <c r="D41" s="1">
        <v>32794</v>
      </c>
      <c r="E41" s="1">
        <v>2184</v>
      </c>
      <c r="F41" s="1">
        <v>1924</v>
      </c>
      <c r="G41" s="1">
        <v>1388</v>
      </c>
      <c r="H41" s="31">
        <v>36902</v>
      </c>
      <c r="I41" s="1">
        <v>141</v>
      </c>
      <c r="J41" s="31">
        <v>36761</v>
      </c>
      <c r="L41" s="49"/>
      <c r="M41" s="52">
        <f>J41-'Прилог 6. за 2023. '!I41</f>
        <v>0</v>
      </c>
    </row>
    <row r="42" spans="1:13" ht="14.25">
      <c r="A42" s="21">
        <v>32</v>
      </c>
      <c r="B42" s="12" t="s">
        <v>273</v>
      </c>
      <c r="C42" s="12" t="s">
        <v>31</v>
      </c>
      <c r="D42" s="1">
        <v>26986</v>
      </c>
      <c r="E42" s="1">
        <v>1363</v>
      </c>
      <c r="F42" s="1">
        <v>1555</v>
      </c>
      <c r="G42" s="1">
        <v>993</v>
      </c>
      <c r="H42" s="31">
        <v>29904</v>
      </c>
      <c r="I42" s="1">
        <v>0</v>
      </c>
      <c r="J42" s="31">
        <v>29904</v>
      </c>
      <c r="L42" s="49"/>
      <c r="M42" s="52">
        <f>J42-'Прилог 6. за 2023. '!I42</f>
        <v>0</v>
      </c>
    </row>
    <row r="43" spans="1:13" ht="14.25">
      <c r="A43" s="21">
        <v>33</v>
      </c>
      <c r="B43" s="10" t="s">
        <v>274</v>
      </c>
      <c r="C43" s="10" t="s">
        <v>32</v>
      </c>
      <c r="D43" s="3">
        <v>11996</v>
      </c>
      <c r="E43" s="3">
        <v>505</v>
      </c>
      <c r="F43" s="3">
        <v>608</v>
      </c>
      <c r="G43" s="3">
        <v>301</v>
      </c>
      <c r="H43" s="31">
        <v>13109</v>
      </c>
      <c r="I43" s="3">
        <v>1</v>
      </c>
      <c r="J43" s="31">
        <v>13108</v>
      </c>
      <c r="L43" s="49"/>
      <c r="M43" s="52">
        <f>J43-'Прилог 6. за 2023. '!I43</f>
        <v>0</v>
      </c>
    </row>
    <row r="44" spans="1:13" ht="14.25">
      <c r="A44" s="21">
        <v>34</v>
      </c>
      <c r="B44" s="12" t="s">
        <v>275</v>
      </c>
      <c r="C44" s="12" t="s">
        <v>33</v>
      </c>
      <c r="D44" s="1">
        <v>27470</v>
      </c>
      <c r="E44" s="1">
        <v>559</v>
      </c>
      <c r="F44" s="1">
        <v>1742</v>
      </c>
      <c r="G44" s="1">
        <v>686</v>
      </c>
      <c r="H44" s="31">
        <v>29771</v>
      </c>
      <c r="I44" s="1">
        <v>0</v>
      </c>
      <c r="J44" s="31">
        <v>29771</v>
      </c>
      <c r="L44" s="49"/>
      <c r="M44" s="52">
        <f>J44-'Прилог 6. за 2023. '!I44</f>
        <v>0</v>
      </c>
    </row>
    <row r="45" spans="1:13" ht="14.25">
      <c r="A45" s="21">
        <v>35</v>
      </c>
      <c r="B45" s="12" t="s">
        <v>276</v>
      </c>
      <c r="C45" s="12" t="s">
        <v>34</v>
      </c>
      <c r="D45" s="1">
        <v>11014</v>
      </c>
      <c r="E45" s="1">
        <v>617</v>
      </c>
      <c r="F45" s="1">
        <v>771</v>
      </c>
      <c r="G45" s="1">
        <v>349</v>
      </c>
      <c r="H45" s="31">
        <v>12402</v>
      </c>
      <c r="I45" s="1">
        <v>0</v>
      </c>
      <c r="J45" s="31">
        <v>12402</v>
      </c>
      <c r="L45" s="49"/>
      <c r="M45" s="52">
        <f>J45-'Прилог 6. за 2023. '!I45</f>
        <v>0</v>
      </c>
    </row>
    <row r="46" spans="1:13" ht="28.5">
      <c r="A46" s="21">
        <v>36</v>
      </c>
      <c r="B46" s="13" t="s">
        <v>277</v>
      </c>
      <c r="C46" s="13" t="s">
        <v>35</v>
      </c>
      <c r="D46" s="1">
        <v>355301</v>
      </c>
      <c r="E46" s="1">
        <v>8026</v>
      </c>
      <c r="F46" s="1">
        <v>17257</v>
      </c>
      <c r="G46" s="1">
        <v>12097</v>
      </c>
      <c r="H46" s="31">
        <v>380584</v>
      </c>
      <c r="I46" s="1">
        <v>3891</v>
      </c>
      <c r="J46" s="31">
        <v>376693</v>
      </c>
      <c r="L46" s="49"/>
      <c r="M46" s="52">
        <f>J46-'Прилог 6. за 2023. '!I46</f>
        <v>0</v>
      </c>
    </row>
    <row r="47" spans="1:13" ht="14.25">
      <c r="A47" s="21">
        <v>37</v>
      </c>
      <c r="B47" s="12" t="s">
        <v>278</v>
      </c>
      <c r="C47" s="12" t="s">
        <v>36</v>
      </c>
      <c r="D47" s="1">
        <v>38482</v>
      </c>
      <c r="E47" s="1">
        <v>2604</v>
      </c>
      <c r="F47" s="1">
        <v>2983</v>
      </c>
      <c r="G47" s="1">
        <v>1352</v>
      </c>
      <c r="H47" s="31">
        <v>44069</v>
      </c>
      <c r="I47" s="1">
        <v>257</v>
      </c>
      <c r="J47" s="31">
        <v>43812</v>
      </c>
      <c r="L47" s="49"/>
      <c r="M47" s="52">
        <f>J47-'Прилог 6. за 2023. '!I47</f>
        <v>0</v>
      </c>
    </row>
    <row r="48" spans="1:13" s="20" customFormat="1" ht="15" customHeight="1">
      <c r="A48" s="26" t="s">
        <v>197</v>
      </c>
      <c r="B48" s="26"/>
      <c r="C48" s="27" t="s">
        <v>168</v>
      </c>
      <c r="D48" s="28">
        <v>580802</v>
      </c>
      <c r="E48" s="28">
        <v>21314</v>
      </c>
      <c r="F48" s="28">
        <v>30854</v>
      </c>
      <c r="G48" s="28">
        <v>19764</v>
      </c>
      <c r="H48" s="28">
        <v>632970</v>
      </c>
      <c r="I48" s="28">
        <v>4677</v>
      </c>
      <c r="J48" s="28">
        <v>628293</v>
      </c>
      <c r="L48" s="49"/>
      <c r="M48" s="52">
        <f>J48-'Прилог 6. за 2023. '!I48</f>
        <v>0</v>
      </c>
    </row>
    <row r="49" spans="1:13" ht="14.25">
      <c r="A49" s="21">
        <v>38</v>
      </c>
      <c r="B49" s="12" t="s">
        <v>279</v>
      </c>
      <c r="C49" s="12" t="s">
        <v>38</v>
      </c>
      <c r="D49" s="1">
        <v>39680</v>
      </c>
      <c r="E49" s="1">
        <v>2120</v>
      </c>
      <c r="F49" s="1">
        <v>2122</v>
      </c>
      <c r="G49" s="1">
        <v>964</v>
      </c>
      <c r="H49" s="31">
        <v>43922</v>
      </c>
      <c r="I49" s="1">
        <v>390</v>
      </c>
      <c r="J49" s="31">
        <v>43532</v>
      </c>
      <c r="L49" s="49"/>
      <c r="M49" s="52">
        <f>J49-'Прилог 6. за 2023. '!I49</f>
        <v>0</v>
      </c>
    </row>
    <row r="50" spans="1:13" ht="14.25">
      <c r="A50" s="21">
        <v>39</v>
      </c>
      <c r="B50" s="12" t="s">
        <v>280</v>
      </c>
      <c r="C50" s="12" t="s">
        <v>39</v>
      </c>
      <c r="D50" s="1">
        <v>15118</v>
      </c>
      <c r="E50" s="1">
        <v>1008</v>
      </c>
      <c r="F50" s="1">
        <v>877</v>
      </c>
      <c r="G50" s="1">
        <v>646</v>
      </c>
      <c r="H50" s="31">
        <v>17003</v>
      </c>
      <c r="I50" s="1">
        <v>132</v>
      </c>
      <c r="J50" s="31">
        <v>16871</v>
      </c>
      <c r="L50" s="49"/>
      <c r="M50" s="52">
        <f>J50-'Прилог 6. за 2023. '!I50</f>
        <v>0</v>
      </c>
    </row>
    <row r="51" spans="1:13" ht="14.25">
      <c r="A51" s="21">
        <v>40</v>
      </c>
      <c r="B51" s="12" t="s">
        <v>284</v>
      </c>
      <c r="C51" s="12" t="s">
        <v>40</v>
      </c>
      <c r="D51" s="1">
        <v>7029</v>
      </c>
      <c r="E51" s="1">
        <v>466</v>
      </c>
      <c r="F51" s="1">
        <v>713</v>
      </c>
      <c r="G51" s="1">
        <v>278</v>
      </c>
      <c r="H51" s="31">
        <v>8208</v>
      </c>
      <c r="I51" s="1">
        <v>0</v>
      </c>
      <c r="J51" s="31">
        <v>8208</v>
      </c>
      <c r="L51" s="49"/>
      <c r="M51" s="52">
        <f>J51-'Прилог 6. за 2023. '!I51</f>
        <v>0</v>
      </c>
    </row>
    <row r="52" spans="1:13" ht="14.25">
      <c r="A52" s="21">
        <v>41</v>
      </c>
      <c r="B52" s="12" t="s">
        <v>281</v>
      </c>
      <c r="C52" s="12" t="s">
        <v>41</v>
      </c>
      <c r="D52" s="1">
        <v>38566</v>
      </c>
      <c r="E52" s="1">
        <v>2581</v>
      </c>
      <c r="F52" s="1">
        <v>2656</v>
      </c>
      <c r="G52" s="1">
        <v>1347</v>
      </c>
      <c r="H52" s="31">
        <v>43803</v>
      </c>
      <c r="I52" s="1">
        <v>329</v>
      </c>
      <c r="J52" s="31">
        <v>43474</v>
      </c>
      <c r="L52" s="49"/>
      <c r="M52" s="52">
        <f>J52-'Прилог 6. за 2023. '!I52</f>
        <v>0</v>
      </c>
    </row>
    <row r="53" spans="1:13" ht="14.25">
      <c r="A53" s="21">
        <v>42</v>
      </c>
      <c r="B53" s="12" t="s">
        <v>282</v>
      </c>
      <c r="C53" s="12" t="s">
        <v>42</v>
      </c>
      <c r="D53" s="1">
        <v>51049</v>
      </c>
      <c r="E53" s="1">
        <v>2622</v>
      </c>
      <c r="F53" s="1">
        <v>2674</v>
      </c>
      <c r="G53" s="1">
        <v>2452</v>
      </c>
      <c r="H53" s="31">
        <v>56345</v>
      </c>
      <c r="I53" s="1">
        <v>63</v>
      </c>
      <c r="J53" s="31">
        <v>56282</v>
      </c>
      <c r="L53" s="49"/>
      <c r="M53" s="52">
        <f>J53-'Прилог 6. за 2023. '!I53</f>
        <v>0</v>
      </c>
    </row>
    <row r="54" spans="1:13" ht="14.25">
      <c r="A54" s="21">
        <v>43</v>
      </c>
      <c r="B54" s="12" t="s">
        <v>283</v>
      </c>
      <c r="C54" s="12" t="s">
        <v>43</v>
      </c>
      <c r="D54" s="1">
        <v>28651</v>
      </c>
      <c r="E54" s="1">
        <v>2153</v>
      </c>
      <c r="F54" s="1">
        <v>1836</v>
      </c>
      <c r="G54" s="1">
        <v>1244</v>
      </c>
      <c r="H54" s="31">
        <v>32640</v>
      </c>
      <c r="I54" s="1">
        <v>158</v>
      </c>
      <c r="J54" s="31">
        <v>32482</v>
      </c>
      <c r="L54" s="49"/>
      <c r="M54" s="52">
        <f>J54-'Прилог 6. за 2023. '!I54</f>
        <v>0</v>
      </c>
    </row>
    <row r="55" spans="1:13" ht="14.25">
      <c r="A55" s="21">
        <v>44</v>
      </c>
      <c r="B55" s="12" t="s">
        <v>285</v>
      </c>
      <c r="C55" s="12" t="s">
        <v>44</v>
      </c>
      <c r="D55" s="1">
        <v>87960</v>
      </c>
      <c r="E55" s="1">
        <v>2102</v>
      </c>
      <c r="F55" s="1">
        <v>5379</v>
      </c>
      <c r="G55" s="1">
        <v>3600</v>
      </c>
      <c r="H55" s="31">
        <v>95441</v>
      </c>
      <c r="I55" s="1">
        <v>673</v>
      </c>
      <c r="J55" s="31">
        <v>94768</v>
      </c>
      <c r="L55" s="49"/>
      <c r="M55" s="52">
        <f>J55-'Прилог 6. за 2023. '!I55</f>
        <v>0</v>
      </c>
    </row>
    <row r="56" spans="1:13" s="20" customFormat="1" ht="15" customHeight="1">
      <c r="A56" s="26" t="s">
        <v>198</v>
      </c>
      <c r="B56" s="26"/>
      <c r="C56" s="27" t="s">
        <v>169</v>
      </c>
      <c r="D56" s="28">
        <v>268053</v>
      </c>
      <c r="E56" s="28">
        <v>13052</v>
      </c>
      <c r="F56" s="28">
        <v>16257</v>
      </c>
      <c r="G56" s="28">
        <v>10531</v>
      </c>
      <c r="H56" s="28">
        <v>297362</v>
      </c>
      <c r="I56" s="28">
        <v>1745</v>
      </c>
      <c r="J56" s="28">
        <v>295617</v>
      </c>
      <c r="L56" s="49"/>
      <c r="M56" s="52">
        <f>J56-'Прилог 6. за 2023. '!I56</f>
        <v>0</v>
      </c>
    </row>
    <row r="57" spans="1:13" ht="14.25">
      <c r="A57" s="21">
        <v>45</v>
      </c>
      <c r="B57" s="8" t="s">
        <v>286</v>
      </c>
      <c r="C57" s="8" t="s">
        <v>45</v>
      </c>
      <c r="D57" s="1">
        <v>23212</v>
      </c>
      <c r="E57" s="1">
        <v>395</v>
      </c>
      <c r="F57" s="1">
        <v>1338</v>
      </c>
      <c r="G57" s="1">
        <v>742</v>
      </c>
      <c r="H57" s="31">
        <v>24945</v>
      </c>
      <c r="I57" s="1">
        <v>5</v>
      </c>
      <c r="J57" s="31">
        <v>24940</v>
      </c>
      <c r="L57" s="49"/>
      <c r="M57" s="52">
        <f>J57-'Прилог 6. за 2023. '!I57</f>
        <v>0</v>
      </c>
    </row>
    <row r="58" spans="1:13" ht="14.25">
      <c r="A58" s="21">
        <v>46</v>
      </c>
      <c r="B58" s="8" t="s">
        <v>287</v>
      </c>
      <c r="C58" s="8" t="s">
        <v>46</v>
      </c>
      <c r="D58" s="1">
        <v>9965</v>
      </c>
      <c r="E58" s="1">
        <v>237</v>
      </c>
      <c r="F58" s="1">
        <v>703</v>
      </c>
      <c r="G58" s="1">
        <v>680</v>
      </c>
      <c r="H58" s="31">
        <v>10905</v>
      </c>
      <c r="I58" s="1">
        <v>0</v>
      </c>
      <c r="J58" s="31">
        <v>10905</v>
      </c>
      <c r="L58" s="49"/>
      <c r="M58" s="52">
        <f>J58-'Прилог 6. за 2023. '!I58</f>
        <v>0</v>
      </c>
    </row>
    <row r="59" spans="1:13" ht="14.25">
      <c r="A59" s="21">
        <v>47</v>
      </c>
      <c r="B59" s="8" t="s">
        <v>291</v>
      </c>
      <c r="C59" s="8" t="s">
        <v>47</v>
      </c>
      <c r="D59" s="1">
        <v>71775</v>
      </c>
      <c r="E59" s="1">
        <v>1269</v>
      </c>
      <c r="F59" s="1">
        <v>3674</v>
      </c>
      <c r="G59" s="1">
        <v>1384</v>
      </c>
      <c r="H59" s="31">
        <v>76718</v>
      </c>
      <c r="I59" s="1">
        <v>172</v>
      </c>
      <c r="J59" s="31">
        <v>76546</v>
      </c>
      <c r="L59" s="49"/>
      <c r="M59" s="52">
        <f>J59-'Прилог 6. за 2023. '!I59</f>
        <v>0</v>
      </c>
    </row>
    <row r="60" spans="1:13" ht="14.25">
      <c r="A60" s="21">
        <v>48</v>
      </c>
      <c r="B60" s="8" t="s">
        <v>289</v>
      </c>
      <c r="C60" s="8" t="s">
        <v>48</v>
      </c>
      <c r="D60" s="1">
        <v>11171</v>
      </c>
      <c r="E60" s="1">
        <v>299</v>
      </c>
      <c r="F60" s="1">
        <v>950</v>
      </c>
      <c r="G60" s="1">
        <v>484</v>
      </c>
      <c r="H60" s="31">
        <v>12420</v>
      </c>
      <c r="I60" s="1">
        <v>22</v>
      </c>
      <c r="J60" s="31">
        <v>12398</v>
      </c>
      <c r="L60" s="49"/>
      <c r="M60" s="52">
        <f>J60-'Прилог 6. за 2023. '!I60</f>
        <v>0</v>
      </c>
    </row>
    <row r="61" spans="1:13" ht="14.25">
      <c r="A61" s="21">
        <v>49</v>
      </c>
      <c r="B61" s="8" t="s">
        <v>290</v>
      </c>
      <c r="C61" s="8" t="s">
        <v>49</v>
      </c>
      <c r="D61" s="1">
        <v>10963</v>
      </c>
      <c r="E61" s="1">
        <v>340</v>
      </c>
      <c r="F61" s="1">
        <v>313</v>
      </c>
      <c r="G61" s="1">
        <v>157</v>
      </c>
      <c r="H61" s="31">
        <v>11616</v>
      </c>
      <c r="I61" s="1">
        <v>9</v>
      </c>
      <c r="J61" s="31">
        <v>11607</v>
      </c>
      <c r="L61" s="49"/>
      <c r="M61" s="52">
        <f>J61-'Прилог 6. за 2023. '!I61</f>
        <v>0</v>
      </c>
    </row>
    <row r="62" spans="1:13" ht="14.25">
      <c r="A62" s="21">
        <v>50</v>
      </c>
      <c r="B62" s="8" t="s">
        <v>288</v>
      </c>
      <c r="C62" s="8" t="s">
        <v>50</v>
      </c>
      <c r="D62" s="1">
        <v>108023</v>
      </c>
      <c r="E62" s="1">
        <v>3531</v>
      </c>
      <c r="F62" s="1">
        <v>6687</v>
      </c>
      <c r="G62" s="1">
        <v>4440</v>
      </c>
      <c r="H62" s="31">
        <v>118241</v>
      </c>
      <c r="I62" s="1">
        <v>192</v>
      </c>
      <c r="J62" s="31">
        <v>118049</v>
      </c>
      <c r="L62" s="49"/>
      <c r="M62" s="52">
        <f>J62-'Прилог 6. за 2023. '!I62</f>
        <v>0</v>
      </c>
    </row>
    <row r="63" spans="1:13" ht="14.25">
      <c r="A63" s="21">
        <v>51</v>
      </c>
      <c r="B63" s="8" t="s">
        <v>292</v>
      </c>
      <c r="C63" s="8" t="s">
        <v>51</v>
      </c>
      <c r="D63" s="1">
        <v>9506</v>
      </c>
      <c r="E63" s="1">
        <v>519</v>
      </c>
      <c r="F63" s="1">
        <v>701</v>
      </c>
      <c r="G63" s="1">
        <v>493</v>
      </c>
      <c r="H63" s="31">
        <v>10726</v>
      </c>
      <c r="I63" s="1">
        <v>131</v>
      </c>
      <c r="J63" s="31">
        <v>10595</v>
      </c>
      <c r="L63" s="49"/>
      <c r="M63" s="52">
        <f>J63-'Прилог 6. за 2023. '!I63</f>
        <v>0</v>
      </c>
    </row>
    <row r="64" spans="1:13" ht="14.25">
      <c r="A64" s="21">
        <v>52</v>
      </c>
      <c r="B64" s="8" t="s">
        <v>293</v>
      </c>
      <c r="C64" s="8" t="s">
        <v>52</v>
      </c>
      <c r="D64" s="1">
        <v>9861</v>
      </c>
      <c r="E64" s="1">
        <v>319</v>
      </c>
      <c r="F64" s="1">
        <v>873</v>
      </c>
      <c r="G64" s="1">
        <v>706</v>
      </c>
      <c r="H64" s="31">
        <v>11053</v>
      </c>
      <c r="I64" s="1">
        <v>32</v>
      </c>
      <c r="J64" s="31">
        <v>11021</v>
      </c>
      <c r="L64" s="49"/>
      <c r="M64" s="52">
        <f>J64-'Прилог 6. за 2023. '!I64</f>
        <v>0</v>
      </c>
    </row>
    <row r="65" spans="1:13" ht="14.25">
      <c r="A65" s="21">
        <v>53</v>
      </c>
      <c r="B65" s="82" t="s">
        <v>429</v>
      </c>
      <c r="C65" s="70" t="s">
        <v>428</v>
      </c>
      <c r="D65" s="1">
        <v>17491</v>
      </c>
      <c r="E65" s="1">
        <v>580</v>
      </c>
      <c r="F65" s="1">
        <v>593</v>
      </c>
      <c r="G65" s="1">
        <v>223</v>
      </c>
      <c r="H65" s="31">
        <v>18664</v>
      </c>
      <c r="I65" s="1">
        <v>28</v>
      </c>
      <c r="J65" s="31">
        <v>18636</v>
      </c>
      <c r="L65" s="49"/>
      <c r="M65" s="52"/>
    </row>
    <row r="66" spans="1:13" s="20" customFormat="1" ht="15" customHeight="1">
      <c r="A66" s="26" t="s">
        <v>199</v>
      </c>
      <c r="B66" s="26"/>
      <c r="C66" s="27" t="s">
        <v>170</v>
      </c>
      <c r="D66" s="28">
        <v>271967</v>
      </c>
      <c r="E66" s="28">
        <v>7489</v>
      </c>
      <c r="F66" s="28">
        <v>15832</v>
      </c>
      <c r="G66" s="28">
        <v>9309</v>
      </c>
      <c r="H66" s="28">
        <v>295288</v>
      </c>
      <c r="I66" s="28">
        <v>591</v>
      </c>
      <c r="J66" s="28">
        <v>294697</v>
      </c>
      <c r="L66" s="49"/>
      <c r="M66" s="52">
        <f>J66-'Прилог 6. за 2023. '!I66</f>
        <v>0</v>
      </c>
    </row>
    <row r="67" spans="1:13" ht="14.25">
      <c r="A67" s="21">
        <v>54</v>
      </c>
      <c r="B67" s="12" t="s">
        <v>294</v>
      </c>
      <c r="C67" s="12" t="s">
        <v>53</v>
      </c>
      <c r="D67" s="1">
        <v>17571</v>
      </c>
      <c r="E67" s="1">
        <v>913</v>
      </c>
      <c r="F67" s="1">
        <v>1692</v>
      </c>
      <c r="G67" s="1">
        <v>796</v>
      </c>
      <c r="H67" s="31">
        <v>20176</v>
      </c>
      <c r="I67" s="1">
        <v>7</v>
      </c>
      <c r="J67" s="31">
        <v>20169</v>
      </c>
      <c r="L67" s="49"/>
      <c r="M67" s="52">
        <f>J67-'Прилог 6. за 2023. '!I67</f>
        <v>0</v>
      </c>
    </row>
    <row r="68" spans="1:13" ht="14.25">
      <c r="A68" s="21">
        <v>55</v>
      </c>
      <c r="B68" s="12" t="s">
        <v>295</v>
      </c>
      <c r="C68" s="12" t="s">
        <v>229</v>
      </c>
      <c r="D68" s="1">
        <v>36357</v>
      </c>
      <c r="E68" s="1">
        <v>602</v>
      </c>
      <c r="F68" s="1">
        <v>3000</v>
      </c>
      <c r="G68" s="1">
        <v>1715</v>
      </c>
      <c r="H68" s="31">
        <v>39959</v>
      </c>
      <c r="I68" s="1">
        <v>187</v>
      </c>
      <c r="J68" s="31">
        <v>39772</v>
      </c>
      <c r="L68" s="49"/>
      <c r="M68" s="52">
        <f>J68-'Прилог 6. за 2023. '!I68</f>
        <v>0</v>
      </c>
    </row>
    <row r="69" spans="1:13" ht="14.25">
      <c r="A69" s="21">
        <v>56</v>
      </c>
      <c r="B69" s="12" t="s">
        <v>296</v>
      </c>
      <c r="C69" s="12" t="s">
        <v>55</v>
      </c>
      <c r="D69" s="1">
        <v>7084</v>
      </c>
      <c r="E69" s="1">
        <v>582</v>
      </c>
      <c r="F69" s="1">
        <v>624</v>
      </c>
      <c r="G69" s="1">
        <v>430</v>
      </c>
      <c r="H69" s="31">
        <v>8290</v>
      </c>
      <c r="I69" s="1">
        <v>3</v>
      </c>
      <c r="J69" s="31">
        <v>8287</v>
      </c>
      <c r="L69" s="49"/>
      <c r="M69" s="52">
        <f>J69-'Прилог 6. за 2023. '!I69</f>
        <v>0</v>
      </c>
    </row>
    <row r="70" spans="1:13" ht="14.25">
      <c r="A70" s="21">
        <v>57</v>
      </c>
      <c r="B70" s="12" t="s">
        <v>297</v>
      </c>
      <c r="C70" s="12" t="s">
        <v>230</v>
      </c>
      <c r="D70" s="1">
        <v>9185</v>
      </c>
      <c r="E70" s="1">
        <v>500</v>
      </c>
      <c r="F70" s="1">
        <v>463</v>
      </c>
      <c r="G70" s="1">
        <v>296</v>
      </c>
      <c r="H70" s="31">
        <v>10148</v>
      </c>
      <c r="I70" s="1">
        <v>1</v>
      </c>
      <c r="J70" s="31">
        <v>10147</v>
      </c>
      <c r="L70" s="49"/>
      <c r="M70" s="52">
        <f>J70-'Прилог 6. за 2023. '!I70</f>
        <v>0</v>
      </c>
    </row>
    <row r="71" spans="1:13" ht="14.25">
      <c r="A71" s="21">
        <v>58</v>
      </c>
      <c r="B71" s="12" t="s">
        <v>298</v>
      </c>
      <c r="C71" s="12" t="s">
        <v>231</v>
      </c>
      <c r="D71" s="1">
        <v>6035</v>
      </c>
      <c r="E71" s="1">
        <v>421</v>
      </c>
      <c r="F71" s="1">
        <v>550</v>
      </c>
      <c r="G71" s="1">
        <v>390</v>
      </c>
      <c r="H71" s="31">
        <v>7006</v>
      </c>
      <c r="I71" s="1">
        <v>0</v>
      </c>
      <c r="J71" s="31">
        <v>7006</v>
      </c>
      <c r="L71" s="49"/>
      <c r="M71" s="52">
        <f>J71-'Прилог 6. за 2023. '!I71</f>
        <v>0</v>
      </c>
    </row>
    <row r="72" spans="1:13" ht="14.25">
      <c r="A72" s="21">
        <v>59</v>
      </c>
      <c r="B72" s="12" t="s">
        <v>299</v>
      </c>
      <c r="C72" s="12" t="s">
        <v>54</v>
      </c>
      <c r="D72" s="1">
        <v>10848</v>
      </c>
      <c r="E72" s="1">
        <v>285</v>
      </c>
      <c r="F72" s="1">
        <v>464</v>
      </c>
      <c r="G72" s="1">
        <v>310</v>
      </c>
      <c r="H72" s="31">
        <v>11597</v>
      </c>
      <c r="I72" s="1">
        <v>54</v>
      </c>
      <c r="J72" s="31">
        <v>11543</v>
      </c>
      <c r="L72" s="49"/>
      <c r="M72" s="52">
        <f>J72-'Прилог 6. за 2023. '!I72</f>
        <v>0</v>
      </c>
    </row>
    <row r="73" spans="1:13" ht="14.25">
      <c r="A73" s="21">
        <v>60</v>
      </c>
      <c r="B73" s="69" t="s">
        <v>427</v>
      </c>
      <c r="C73" s="70" t="s">
        <v>426</v>
      </c>
      <c r="D73" s="1">
        <v>50900</v>
      </c>
      <c r="E73" s="1">
        <v>843</v>
      </c>
      <c r="F73" s="1">
        <v>3732</v>
      </c>
      <c r="G73" s="1">
        <v>2533</v>
      </c>
      <c r="H73" s="31">
        <v>55475</v>
      </c>
      <c r="I73" s="1">
        <v>166</v>
      </c>
      <c r="J73" s="31">
        <v>55309</v>
      </c>
      <c r="L73" s="49"/>
      <c r="M73" s="52">
        <f>J73-'Прилог 6. за 2023. '!I73</f>
        <v>0</v>
      </c>
    </row>
    <row r="74" spans="1:13" s="20" customFormat="1" ht="15" customHeight="1">
      <c r="A74" s="26" t="s">
        <v>200</v>
      </c>
      <c r="B74" s="26"/>
      <c r="C74" s="71" t="s">
        <v>171</v>
      </c>
      <c r="D74" s="28">
        <v>137980</v>
      </c>
      <c r="E74" s="28">
        <v>4146</v>
      </c>
      <c r="F74" s="28">
        <v>10525</v>
      </c>
      <c r="G74" s="28">
        <v>6470</v>
      </c>
      <c r="H74" s="28">
        <v>152651</v>
      </c>
      <c r="I74" s="28">
        <v>418</v>
      </c>
      <c r="J74" s="28">
        <v>152233</v>
      </c>
      <c r="L74" s="49"/>
      <c r="M74" s="52">
        <f>J74-'Прилог 6. за 2023. '!I74</f>
        <v>0</v>
      </c>
    </row>
    <row r="75" spans="1:13" ht="14.25">
      <c r="A75" s="21">
        <v>61</v>
      </c>
      <c r="B75" s="8" t="s">
        <v>300</v>
      </c>
      <c r="C75" s="72" t="s">
        <v>56</v>
      </c>
      <c r="D75" s="1">
        <v>108930</v>
      </c>
      <c r="E75" s="1">
        <v>4027</v>
      </c>
      <c r="F75" s="1">
        <v>6845</v>
      </c>
      <c r="G75" s="1">
        <v>4375</v>
      </c>
      <c r="H75" s="31">
        <v>119802</v>
      </c>
      <c r="I75" s="1">
        <v>444</v>
      </c>
      <c r="J75" s="31">
        <v>119358</v>
      </c>
      <c r="L75" s="49"/>
      <c r="M75" s="52">
        <f>J75-'Прилог 6. за 2023. '!I75</f>
        <v>0</v>
      </c>
    </row>
    <row r="76" spans="1:13" ht="14.25">
      <c r="A76" s="21">
        <v>62</v>
      </c>
      <c r="B76" s="8" t="s">
        <v>301</v>
      </c>
      <c r="C76" s="72" t="s">
        <v>57</v>
      </c>
      <c r="D76" s="1">
        <v>44329</v>
      </c>
      <c r="E76" s="1">
        <v>1172</v>
      </c>
      <c r="F76" s="1">
        <v>5187</v>
      </c>
      <c r="G76" s="1">
        <v>3159</v>
      </c>
      <c r="H76" s="31">
        <v>50688</v>
      </c>
      <c r="I76" s="1">
        <v>73</v>
      </c>
      <c r="J76" s="31">
        <v>50615</v>
      </c>
      <c r="L76" s="49"/>
      <c r="M76" s="52">
        <f>J76-'Прилог 6. за 2023. '!I76</f>
        <v>0</v>
      </c>
    </row>
    <row r="77" spans="1:13" ht="14.25">
      <c r="A77" s="21">
        <v>63</v>
      </c>
      <c r="B77" s="7" t="s">
        <v>302</v>
      </c>
      <c r="C77" s="73" t="s">
        <v>58</v>
      </c>
      <c r="D77" s="1">
        <v>40957</v>
      </c>
      <c r="E77" s="1">
        <v>1368</v>
      </c>
      <c r="F77" s="1">
        <v>2411</v>
      </c>
      <c r="G77" s="1">
        <v>1781</v>
      </c>
      <c r="H77" s="31">
        <v>44736</v>
      </c>
      <c r="I77" s="1">
        <v>108</v>
      </c>
      <c r="J77" s="31">
        <v>44628</v>
      </c>
      <c r="L77" s="49"/>
      <c r="M77" s="52">
        <f>J77-'Прилог 6. за 2023. '!I77</f>
        <v>0</v>
      </c>
    </row>
    <row r="78" spans="1:13" s="20" customFormat="1" ht="15" customHeight="1">
      <c r="A78" s="26" t="s">
        <v>201</v>
      </c>
      <c r="B78" s="26"/>
      <c r="C78" s="71" t="s">
        <v>172</v>
      </c>
      <c r="D78" s="28">
        <v>194216</v>
      </c>
      <c r="E78" s="28">
        <v>6567</v>
      </c>
      <c r="F78" s="28">
        <v>14443</v>
      </c>
      <c r="G78" s="28">
        <v>9315</v>
      </c>
      <c r="H78" s="28">
        <v>215226</v>
      </c>
      <c r="I78" s="28">
        <v>625</v>
      </c>
      <c r="J78" s="28">
        <v>214601</v>
      </c>
      <c r="L78" s="49"/>
      <c r="M78" s="52">
        <f>J78-'Прилог 6. за 2023. '!I78</f>
        <v>0</v>
      </c>
    </row>
    <row r="79" spans="1:13" ht="14.25">
      <c r="A79" s="21">
        <v>64</v>
      </c>
      <c r="B79" s="8" t="s">
        <v>303</v>
      </c>
      <c r="C79" s="72" t="s">
        <v>59</v>
      </c>
      <c r="D79" s="1">
        <v>13101</v>
      </c>
      <c r="E79" s="1">
        <v>508</v>
      </c>
      <c r="F79" s="1">
        <v>960</v>
      </c>
      <c r="G79" s="1">
        <v>658</v>
      </c>
      <c r="H79" s="31">
        <v>14569</v>
      </c>
      <c r="I79" s="1">
        <v>42</v>
      </c>
      <c r="J79" s="31">
        <v>14527</v>
      </c>
      <c r="L79" s="49"/>
      <c r="M79" s="52">
        <f>J79-'Прилог 6. за 2023. '!I79</f>
        <v>0</v>
      </c>
    </row>
    <row r="80" spans="1:13" ht="14.25">
      <c r="A80" s="21">
        <v>65</v>
      </c>
      <c r="B80" s="8" t="s">
        <v>304</v>
      </c>
      <c r="C80" s="72" t="s">
        <v>60</v>
      </c>
      <c r="D80" s="1">
        <v>7910</v>
      </c>
      <c r="E80" s="1">
        <v>41</v>
      </c>
      <c r="F80" s="1">
        <v>80</v>
      </c>
      <c r="G80" s="1">
        <v>30</v>
      </c>
      <c r="H80" s="31">
        <v>8031</v>
      </c>
      <c r="I80" s="1">
        <v>2</v>
      </c>
      <c r="J80" s="31">
        <v>8029</v>
      </c>
      <c r="L80" s="49"/>
      <c r="M80" s="52">
        <f>J80-'Прилог 6. за 2023. '!I80</f>
        <v>0</v>
      </c>
    </row>
    <row r="81" spans="1:13" ht="14.25">
      <c r="A81" s="21">
        <v>66</v>
      </c>
      <c r="B81" s="12" t="s">
        <v>305</v>
      </c>
      <c r="C81" s="70" t="s">
        <v>61</v>
      </c>
      <c r="D81" s="1">
        <v>7687</v>
      </c>
      <c r="E81" s="1">
        <v>405</v>
      </c>
      <c r="F81" s="1">
        <v>376</v>
      </c>
      <c r="G81" s="1">
        <v>322</v>
      </c>
      <c r="H81" s="31">
        <v>8468</v>
      </c>
      <c r="I81" s="1">
        <v>0</v>
      </c>
      <c r="J81" s="31">
        <v>8468</v>
      </c>
      <c r="L81" s="49"/>
      <c r="M81" s="52">
        <f>J81-'Прилог 6. за 2023. '!I81</f>
        <v>0</v>
      </c>
    </row>
    <row r="82" spans="1:13" ht="14.25">
      <c r="A82" s="21">
        <v>67</v>
      </c>
      <c r="B82" s="14" t="s">
        <v>306</v>
      </c>
      <c r="C82" s="74" t="s">
        <v>63</v>
      </c>
      <c r="D82" s="1">
        <v>83172</v>
      </c>
      <c r="E82" s="1">
        <v>2142</v>
      </c>
      <c r="F82" s="1">
        <v>1346</v>
      </c>
      <c r="G82" s="1">
        <v>526</v>
      </c>
      <c r="H82" s="31">
        <v>86660</v>
      </c>
      <c r="I82" s="1">
        <v>164</v>
      </c>
      <c r="J82" s="31">
        <v>86496</v>
      </c>
      <c r="L82" s="49"/>
      <c r="M82" s="52">
        <f>J82-'Прилог 6. за 2023. '!I82</f>
        <v>-600</v>
      </c>
    </row>
    <row r="83" spans="1:13" ht="14.25">
      <c r="A83" s="21">
        <v>68</v>
      </c>
      <c r="B83" s="12" t="s">
        <v>307</v>
      </c>
      <c r="C83" s="70" t="s">
        <v>62</v>
      </c>
      <c r="D83" s="5">
        <v>24210</v>
      </c>
      <c r="E83" s="5">
        <v>1186</v>
      </c>
      <c r="F83" s="5">
        <v>1388</v>
      </c>
      <c r="G83" s="5">
        <v>897</v>
      </c>
      <c r="H83" s="31">
        <v>26784</v>
      </c>
      <c r="I83" s="5">
        <v>0</v>
      </c>
      <c r="J83" s="31">
        <v>26784</v>
      </c>
      <c r="L83" s="49"/>
      <c r="M83" s="52">
        <f>J83-'Прилог 6. за 2023. '!I83</f>
        <v>0</v>
      </c>
    </row>
    <row r="84" spans="1:13" ht="14.25">
      <c r="A84" s="21">
        <v>69</v>
      </c>
      <c r="B84" s="14" t="s">
        <v>308</v>
      </c>
      <c r="C84" s="74" t="s">
        <v>64</v>
      </c>
      <c r="D84" s="1">
        <v>7612</v>
      </c>
      <c r="E84" s="1">
        <v>96</v>
      </c>
      <c r="F84" s="1">
        <v>108</v>
      </c>
      <c r="G84" s="1">
        <v>75</v>
      </c>
      <c r="H84" s="31">
        <v>7816</v>
      </c>
      <c r="I84" s="1">
        <v>6</v>
      </c>
      <c r="J84" s="31">
        <v>7810</v>
      </c>
      <c r="L84" s="49"/>
      <c r="M84" s="52">
        <f>J84-'Прилог 6. за 2023. '!I84</f>
        <v>0</v>
      </c>
    </row>
    <row r="85" spans="1:13" ht="14.25">
      <c r="A85" s="21">
        <v>70</v>
      </c>
      <c r="B85" s="14" t="s">
        <v>309</v>
      </c>
      <c r="C85" s="74" t="s">
        <v>232</v>
      </c>
      <c r="D85" s="1">
        <v>7199</v>
      </c>
      <c r="E85" s="1">
        <v>347</v>
      </c>
      <c r="F85" s="1">
        <v>235</v>
      </c>
      <c r="G85" s="1">
        <v>150</v>
      </c>
      <c r="H85" s="31">
        <v>7781</v>
      </c>
      <c r="I85" s="1">
        <v>41</v>
      </c>
      <c r="J85" s="31">
        <v>7740</v>
      </c>
      <c r="L85" s="49"/>
      <c r="M85" s="52">
        <f>J85-'Прилог 6. за 2023. '!I85</f>
        <v>0</v>
      </c>
    </row>
    <row r="86" spans="1:13" ht="14.25">
      <c r="A86" s="21">
        <v>71</v>
      </c>
      <c r="B86" s="14" t="s">
        <v>310</v>
      </c>
      <c r="C86" s="74" t="s">
        <v>233</v>
      </c>
      <c r="D86" s="1">
        <v>7851</v>
      </c>
      <c r="E86" s="1">
        <v>252</v>
      </c>
      <c r="F86" s="1">
        <v>443</v>
      </c>
      <c r="G86" s="1">
        <v>294</v>
      </c>
      <c r="H86" s="31">
        <v>8546</v>
      </c>
      <c r="I86" s="1">
        <v>14</v>
      </c>
      <c r="J86" s="31">
        <v>8532</v>
      </c>
      <c r="L86" s="49"/>
      <c r="M86" s="52">
        <f>J86-'Прилог 6. за 2023. '!I86</f>
        <v>0</v>
      </c>
    </row>
    <row r="87" spans="1:13" s="20" customFormat="1" ht="15" customHeight="1">
      <c r="A87" s="26" t="s">
        <v>203</v>
      </c>
      <c r="B87" s="26"/>
      <c r="C87" s="71" t="s">
        <v>173</v>
      </c>
      <c r="D87" s="28">
        <v>158742</v>
      </c>
      <c r="E87" s="28">
        <v>4977</v>
      </c>
      <c r="F87" s="28">
        <v>4936</v>
      </c>
      <c r="G87" s="28">
        <v>2952</v>
      </c>
      <c r="H87" s="28">
        <v>168655</v>
      </c>
      <c r="I87" s="28">
        <v>269</v>
      </c>
      <c r="J87" s="28">
        <v>168386</v>
      </c>
      <c r="L87" s="49"/>
      <c r="M87" s="52">
        <f>J87-'Прилог 6. за 2023. '!I87</f>
        <v>-600</v>
      </c>
    </row>
    <row r="88" spans="1:13" ht="14.25">
      <c r="A88" s="21">
        <v>72</v>
      </c>
      <c r="B88" s="12" t="s">
        <v>311</v>
      </c>
      <c r="C88" s="70" t="s">
        <v>241</v>
      </c>
      <c r="D88" s="1">
        <v>214891</v>
      </c>
      <c r="E88" s="1">
        <v>3899</v>
      </c>
      <c r="F88" s="1">
        <v>17474</v>
      </c>
      <c r="G88" s="1">
        <v>12524</v>
      </c>
      <c r="H88" s="31">
        <v>236264</v>
      </c>
      <c r="I88" s="1">
        <v>290</v>
      </c>
      <c r="J88" s="31">
        <v>235974</v>
      </c>
      <c r="L88" s="49"/>
      <c r="M88" s="52">
        <f>J88-'Прилог 6. за 2023. '!I88</f>
        <v>0</v>
      </c>
    </row>
    <row r="89" spans="1:13" ht="14.25">
      <c r="A89" s="21">
        <v>73</v>
      </c>
      <c r="B89" s="12" t="s">
        <v>312</v>
      </c>
      <c r="C89" s="70" t="s">
        <v>65</v>
      </c>
      <c r="D89" s="1">
        <v>8108</v>
      </c>
      <c r="E89" s="1">
        <v>146</v>
      </c>
      <c r="F89" s="1">
        <v>336</v>
      </c>
      <c r="G89" s="1">
        <v>264</v>
      </c>
      <c r="H89" s="31">
        <v>8590</v>
      </c>
      <c r="I89" s="1">
        <v>37</v>
      </c>
      <c r="J89" s="31">
        <v>8553</v>
      </c>
      <c r="L89" s="49"/>
      <c r="M89" s="52">
        <f>J89-'Прилог 6. за 2023. '!I89</f>
        <v>0</v>
      </c>
    </row>
    <row r="90" spans="1:13" ht="14.25">
      <c r="A90" s="21">
        <v>74</v>
      </c>
      <c r="B90" s="12" t="s">
        <v>313</v>
      </c>
      <c r="C90" s="70" t="s">
        <v>66</v>
      </c>
      <c r="D90" s="1">
        <v>9719</v>
      </c>
      <c r="E90" s="1">
        <v>401</v>
      </c>
      <c r="F90" s="1">
        <v>679</v>
      </c>
      <c r="G90" s="1">
        <v>197</v>
      </c>
      <c r="H90" s="31">
        <v>10799</v>
      </c>
      <c r="I90" s="1">
        <v>5</v>
      </c>
      <c r="J90" s="31">
        <v>10794</v>
      </c>
      <c r="L90" s="49"/>
      <c r="M90" s="52">
        <f>J90-'Прилог 6. за 2023. '!I90</f>
        <v>0</v>
      </c>
    </row>
    <row r="91" spans="1:13" ht="14.25">
      <c r="A91" s="21">
        <v>75</v>
      </c>
      <c r="B91" s="8" t="s">
        <v>314</v>
      </c>
      <c r="C91" s="72" t="s">
        <v>67</v>
      </c>
      <c r="D91" s="1">
        <v>7325</v>
      </c>
      <c r="E91" s="1">
        <v>106</v>
      </c>
      <c r="F91" s="1">
        <v>424</v>
      </c>
      <c r="G91" s="1">
        <v>171</v>
      </c>
      <c r="H91" s="31">
        <v>7855</v>
      </c>
      <c r="I91" s="1">
        <v>68</v>
      </c>
      <c r="J91" s="31">
        <v>7787</v>
      </c>
      <c r="L91" s="49"/>
      <c r="M91" s="52">
        <f>J91-'Прилог 6. за 2023. '!I91</f>
        <v>-72</v>
      </c>
    </row>
    <row r="92" spans="1:13" ht="14.25">
      <c r="A92" s="21">
        <v>76</v>
      </c>
      <c r="B92" s="12" t="s">
        <v>315</v>
      </c>
      <c r="C92" s="70" t="s">
        <v>68</v>
      </c>
      <c r="D92" s="1">
        <v>4910</v>
      </c>
      <c r="E92" s="1">
        <v>221</v>
      </c>
      <c r="F92" s="1">
        <v>386</v>
      </c>
      <c r="G92" s="1">
        <v>306</v>
      </c>
      <c r="H92" s="31">
        <v>5517</v>
      </c>
      <c r="I92" s="1">
        <v>19</v>
      </c>
      <c r="J92" s="31">
        <v>5498</v>
      </c>
      <c r="L92" s="49"/>
      <c r="M92" s="52">
        <f>J92-'Прилог 6. за 2023. '!I92</f>
        <v>0</v>
      </c>
    </row>
    <row r="93" spans="1:13" ht="14.25">
      <c r="A93" s="21">
        <v>77</v>
      </c>
      <c r="B93" s="10" t="s">
        <v>316</v>
      </c>
      <c r="C93" s="75" t="s">
        <v>69</v>
      </c>
      <c r="D93" s="1">
        <v>23845</v>
      </c>
      <c r="E93" s="1">
        <v>681</v>
      </c>
      <c r="F93" s="1">
        <v>773</v>
      </c>
      <c r="G93" s="1">
        <v>267</v>
      </c>
      <c r="H93" s="31">
        <v>25299</v>
      </c>
      <c r="I93" s="1">
        <v>41</v>
      </c>
      <c r="J93" s="31">
        <v>25258</v>
      </c>
      <c r="L93" s="49"/>
      <c r="M93" s="52">
        <f>J93-'Прилог 6. за 2023. '!I93</f>
        <v>0</v>
      </c>
    </row>
    <row r="94" spans="1:13" ht="14.25">
      <c r="A94" s="21">
        <v>78</v>
      </c>
      <c r="B94" s="10" t="s">
        <v>317</v>
      </c>
      <c r="C94" s="75" t="s">
        <v>419</v>
      </c>
      <c r="D94" s="3">
        <v>45212</v>
      </c>
      <c r="E94" s="3">
        <v>1113</v>
      </c>
      <c r="F94" s="3">
        <v>2990</v>
      </c>
      <c r="G94" s="3">
        <v>1456</v>
      </c>
      <c r="H94" s="31">
        <v>49315</v>
      </c>
      <c r="I94" s="3">
        <v>42</v>
      </c>
      <c r="J94" s="31">
        <v>49273</v>
      </c>
      <c r="L94" s="49"/>
      <c r="M94" s="52">
        <f>J94-'Прилог 6. за 2023. '!I94</f>
        <v>0</v>
      </c>
    </row>
    <row r="95" spans="1:13" s="20" customFormat="1" ht="15" customHeight="1">
      <c r="A95" s="26" t="s">
        <v>202</v>
      </c>
      <c r="B95" s="26"/>
      <c r="C95" s="71" t="s">
        <v>174</v>
      </c>
      <c r="D95" s="28">
        <v>314010</v>
      </c>
      <c r="E95" s="28">
        <v>6567</v>
      </c>
      <c r="F95" s="28">
        <v>23062</v>
      </c>
      <c r="G95" s="28">
        <v>15185</v>
      </c>
      <c r="H95" s="28">
        <v>343639</v>
      </c>
      <c r="I95" s="28">
        <v>502</v>
      </c>
      <c r="J95" s="28">
        <v>343137</v>
      </c>
      <c r="L95" s="49"/>
      <c r="M95" s="52">
        <f>J95-'Прилог 6. за 2023. '!I95</f>
        <v>-72</v>
      </c>
    </row>
    <row r="96" spans="1:13" ht="14.25">
      <c r="A96" s="21">
        <v>79</v>
      </c>
      <c r="B96" s="7" t="s">
        <v>318</v>
      </c>
      <c r="C96" s="73" t="s">
        <v>70</v>
      </c>
      <c r="D96" s="1">
        <v>17976</v>
      </c>
      <c r="E96" s="1">
        <v>622</v>
      </c>
      <c r="F96" s="1">
        <v>1025</v>
      </c>
      <c r="G96" s="1">
        <v>589</v>
      </c>
      <c r="H96" s="31">
        <v>19623</v>
      </c>
      <c r="I96" s="1">
        <v>21</v>
      </c>
      <c r="J96" s="31">
        <v>19602</v>
      </c>
      <c r="L96" s="49"/>
      <c r="M96" s="52">
        <f>J96-'Прилог 6. за 2023. '!I96</f>
        <v>0</v>
      </c>
    </row>
    <row r="97" spans="1:13" ht="14.25">
      <c r="A97" s="21">
        <v>80</v>
      </c>
      <c r="B97" s="7" t="s">
        <v>319</v>
      </c>
      <c r="C97" s="73" t="s">
        <v>71</v>
      </c>
      <c r="D97" s="1">
        <v>22850</v>
      </c>
      <c r="E97" s="1">
        <v>482</v>
      </c>
      <c r="F97" s="1">
        <v>1007</v>
      </c>
      <c r="G97" s="1">
        <v>721</v>
      </c>
      <c r="H97" s="31">
        <v>24339</v>
      </c>
      <c r="I97" s="1">
        <v>0</v>
      </c>
      <c r="J97" s="31">
        <v>24339</v>
      </c>
      <c r="L97" s="49"/>
      <c r="M97" s="52">
        <f>J97-'Прилог 6. за 2023. '!I97</f>
        <v>0</v>
      </c>
    </row>
    <row r="98" spans="1:13" ht="14.25">
      <c r="A98" s="21">
        <v>81</v>
      </c>
      <c r="B98" s="8" t="s">
        <v>320</v>
      </c>
      <c r="C98" s="72" t="s">
        <v>72</v>
      </c>
      <c r="D98" s="1">
        <v>3424</v>
      </c>
      <c r="E98" s="1">
        <v>365</v>
      </c>
      <c r="F98" s="1">
        <v>182</v>
      </c>
      <c r="G98" s="1">
        <v>84</v>
      </c>
      <c r="H98" s="31">
        <v>3971</v>
      </c>
      <c r="I98" s="1">
        <v>0</v>
      </c>
      <c r="J98" s="31">
        <v>3971</v>
      </c>
      <c r="L98" s="49"/>
      <c r="M98" s="52">
        <f>J98-'Прилог 6. за 2023. '!I98</f>
        <v>0</v>
      </c>
    </row>
    <row r="99" spans="1:13" ht="14.25">
      <c r="A99" s="21">
        <v>82</v>
      </c>
      <c r="B99" s="8" t="s">
        <v>321</v>
      </c>
      <c r="C99" s="72" t="s">
        <v>73</v>
      </c>
      <c r="D99" s="62">
        <v>20812</v>
      </c>
      <c r="E99" s="1">
        <v>393</v>
      </c>
      <c r="F99" s="1">
        <v>536</v>
      </c>
      <c r="G99" s="1">
        <v>175</v>
      </c>
      <c r="H99" s="31">
        <v>21741</v>
      </c>
      <c r="I99" s="1">
        <v>41</v>
      </c>
      <c r="J99" s="31">
        <v>21700</v>
      </c>
      <c r="L99" s="49"/>
      <c r="M99" s="52">
        <f>J99-'Прилог 6. за 2023. '!I99</f>
        <v>0</v>
      </c>
    </row>
    <row r="100" spans="1:13" ht="14.25">
      <c r="A100" s="21">
        <v>83</v>
      </c>
      <c r="B100" s="8" t="s">
        <v>322</v>
      </c>
      <c r="C100" s="72" t="s">
        <v>74</v>
      </c>
      <c r="D100" s="1">
        <v>89992</v>
      </c>
      <c r="E100" s="1">
        <v>1898</v>
      </c>
      <c r="F100" s="1">
        <v>3367</v>
      </c>
      <c r="G100" s="1">
        <v>1571</v>
      </c>
      <c r="H100" s="31">
        <v>95257</v>
      </c>
      <c r="I100" s="1">
        <v>135</v>
      </c>
      <c r="J100" s="31">
        <v>95122</v>
      </c>
      <c r="L100" s="49"/>
      <c r="M100" s="52">
        <f>J100-'Прилог 6. за 2023. '!I100</f>
        <v>0</v>
      </c>
    </row>
    <row r="101" spans="1:13" ht="14.25">
      <c r="A101" s="21">
        <v>84</v>
      </c>
      <c r="B101" s="8" t="s">
        <v>323</v>
      </c>
      <c r="C101" s="72" t="s">
        <v>75</v>
      </c>
      <c r="D101" s="1">
        <v>38215</v>
      </c>
      <c r="E101" s="1">
        <v>905</v>
      </c>
      <c r="F101" s="1">
        <v>1304</v>
      </c>
      <c r="G101" s="1">
        <v>851</v>
      </c>
      <c r="H101" s="31">
        <v>40424</v>
      </c>
      <c r="I101" s="1">
        <v>2</v>
      </c>
      <c r="J101" s="31">
        <v>40422</v>
      </c>
      <c r="L101" s="49"/>
      <c r="M101" s="52">
        <f>J101-'Прилог 6. за 2023. '!I101</f>
        <v>0</v>
      </c>
    </row>
    <row r="102" spans="1:13" s="20" customFormat="1" ht="15" customHeight="1">
      <c r="A102" s="26" t="s">
        <v>204</v>
      </c>
      <c r="B102" s="26"/>
      <c r="C102" s="71" t="s">
        <v>175</v>
      </c>
      <c r="D102" s="28">
        <v>193269</v>
      </c>
      <c r="E102" s="28">
        <v>4665</v>
      </c>
      <c r="F102" s="28">
        <v>7421</v>
      </c>
      <c r="G102" s="28">
        <v>3991</v>
      </c>
      <c r="H102" s="28">
        <v>205355</v>
      </c>
      <c r="I102" s="28">
        <v>199</v>
      </c>
      <c r="J102" s="28">
        <v>205156</v>
      </c>
      <c r="L102" s="49"/>
      <c r="M102" s="52">
        <f>J102-'Прилог 6. за 2023. '!I102</f>
        <v>0</v>
      </c>
    </row>
    <row r="103" spans="1:13" ht="14.25">
      <c r="A103" s="21">
        <v>85</v>
      </c>
      <c r="B103" s="10" t="s">
        <v>324</v>
      </c>
      <c r="C103" s="75" t="s">
        <v>76</v>
      </c>
      <c r="D103" s="1">
        <v>10931</v>
      </c>
      <c r="E103" s="1">
        <v>178</v>
      </c>
      <c r="F103" s="1">
        <v>575</v>
      </c>
      <c r="G103" s="1">
        <v>379</v>
      </c>
      <c r="H103" s="31">
        <v>11684</v>
      </c>
      <c r="I103" s="1">
        <v>0</v>
      </c>
      <c r="J103" s="31">
        <v>11684</v>
      </c>
      <c r="L103" s="49"/>
      <c r="M103" s="52">
        <f>J103-'Прилог 6. за 2023. '!I103</f>
        <v>0</v>
      </c>
    </row>
    <row r="104" spans="1:13" ht="14.25">
      <c r="A104" s="21">
        <v>86</v>
      </c>
      <c r="B104" s="10" t="s">
        <v>325</v>
      </c>
      <c r="C104" s="75" t="s">
        <v>77</v>
      </c>
      <c r="D104" s="1">
        <v>48696</v>
      </c>
      <c r="E104" s="1">
        <v>815</v>
      </c>
      <c r="F104" s="1">
        <v>1775</v>
      </c>
      <c r="G104" s="1">
        <v>1598</v>
      </c>
      <c r="H104" s="31">
        <v>51286</v>
      </c>
      <c r="I104" s="1">
        <v>46</v>
      </c>
      <c r="J104" s="31">
        <v>51240</v>
      </c>
      <c r="L104" s="49"/>
      <c r="M104" s="52">
        <f>J104-'Прилог 6. за 2023. '!I104</f>
        <v>0</v>
      </c>
    </row>
    <row r="105" spans="1:13" ht="14.25">
      <c r="A105" s="21">
        <v>87</v>
      </c>
      <c r="B105" s="10" t="s">
        <v>326</v>
      </c>
      <c r="C105" s="75" t="s">
        <v>420</v>
      </c>
      <c r="D105" s="1">
        <v>21696</v>
      </c>
      <c r="E105" s="1">
        <v>127</v>
      </c>
      <c r="F105" s="1">
        <v>1139</v>
      </c>
      <c r="G105" s="1">
        <v>879</v>
      </c>
      <c r="H105" s="31">
        <v>22962</v>
      </c>
      <c r="I105" s="1">
        <v>5</v>
      </c>
      <c r="J105" s="31">
        <v>22957</v>
      </c>
      <c r="L105" s="49"/>
      <c r="M105" s="52">
        <f>J105-'Прилог 6. за 2023. '!I105</f>
        <v>1152</v>
      </c>
    </row>
    <row r="106" spans="1:13" ht="14.25">
      <c r="A106" s="21">
        <v>88</v>
      </c>
      <c r="B106" s="10" t="s">
        <v>327</v>
      </c>
      <c r="C106" s="75" t="s">
        <v>421</v>
      </c>
      <c r="D106" s="1">
        <v>13651</v>
      </c>
      <c r="E106" s="1">
        <v>84</v>
      </c>
      <c r="F106" s="1">
        <v>514</v>
      </c>
      <c r="G106" s="1">
        <v>113</v>
      </c>
      <c r="H106" s="31">
        <v>14249</v>
      </c>
      <c r="I106" s="1">
        <v>2</v>
      </c>
      <c r="J106" s="31">
        <v>14247</v>
      </c>
      <c r="L106" s="49"/>
      <c r="M106" s="52">
        <f>J106-'Прилог 6. за 2023. '!I106</f>
        <v>0</v>
      </c>
    </row>
    <row r="107" spans="1:13" s="20" customFormat="1" ht="15" customHeight="1">
      <c r="A107" s="26" t="s">
        <v>205</v>
      </c>
      <c r="B107" s="26"/>
      <c r="C107" s="71" t="s">
        <v>176</v>
      </c>
      <c r="D107" s="28">
        <v>94974</v>
      </c>
      <c r="E107" s="28">
        <v>1204</v>
      </c>
      <c r="F107" s="28">
        <v>4003</v>
      </c>
      <c r="G107" s="28">
        <v>2969</v>
      </c>
      <c r="H107" s="28">
        <v>100181</v>
      </c>
      <c r="I107" s="28">
        <v>53</v>
      </c>
      <c r="J107" s="28">
        <v>100128</v>
      </c>
      <c r="L107" s="49"/>
      <c r="M107" s="52">
        <f>J107-'Прилог 6. за 2023. '!I107</f>
        <v>1152</v>
      </c>
    </row>
    <row r="108" spans="1:13" ht="14.25">
      <c r="A108" s="21">
        <v>89</v>
      </c>
      <c r="B108" s="12" t="s">
        <v>328</v>
      </c>
      <c r="C108" s="70" t="s">
        <v>78</v>
      </c>
      <c r="D108" s="1">
        <v>8628</v>
      </c>
      <c r="E108" s="1">
        <v>116</v>
      </c>
      <c r="F108" s="1">
        <v>729</v>
      </c>
      <c r="G108" s="1">
        <v>580</v>
      </c>
      <c r="H108" s="31">
        <v>9473</v>
      </c>
      <c r="I108" s="1">
        <v>2</v>
      </c>
      <c r="J108" s="31">
        <v>9471</v>
      </c>
      <c r="L108" s="49"/>
      <c r="M108" s="52">
        <f>J108-'Прилог 6. за 2023. '!I108</f>
        <v>0</v>
      </c>
    </row>
    <row r="109" spans="1:13" ht="14.25">
      <c r="A109" s="21">
        <v>90</v>
      </c>
      <c r="B109" s="12" t="s">
        <v>329</v>
      </c>
      <c r="C109" s="70" t="s">
        <v>79</v>
      </c>
      <c r="D109" s="63">
        <v>23760</v>
      </c>
      <c r="E109" s="1">
        <v>340</v>
      </c>
      <c r="F109" s="1">
        <v>794</v>
      </c>
      <c r="G109" s="1">
        <v>466</v>
      </c>
      <c r="H109" s="31">
        <v>24894</v>
      </c>
      <c r="I109" s="1">
        <v>74</v>
      </c>
      <c r="J109" s="31">
        <v>24820</v>
      </c>
      <c r="L109" s="49"/>
      <c r="M109" s="52">
        <f>J109-'Прилог 6. за 2023. '!I109</f>
        <v>-204</v>
      </c>
    </row>
    <row r="110" spans="1:13" ht="14.25">
      <c r="A110" s="21">
        <v>91</v>
      </c>
      <c r="B110" s="12" t="s">
        <v>330</v>
      </c>
      <c r="C110" s="70" t="s">
        <v>422</v>
      </c>
      <c r="D110" s="63">
        <v>49944</v>
      </c>
      <c r="E110" s="1">
        <v>1202</v>
      </c>
      <c r="F110" s="1">
        <v>3012</v>
      </c>
      <c r="G110" s="1">
        <v>1962</v>
      </c>
      <c r="H110" s="31">
        <v>54158</v>
      </c>
      <c r="I110" s="1">
        <v>94</v>
      </c>
      <c r="J110" s="31">
        <v>54064</v>
      </c>
      <c r="L110" s="49"/>
      <c r="M110" s="52">
        <f>J110-'Прилог 6. за 2023. '!I110</f>
        <v>0</v>
      </c>
    </row>
    <row r="111" spans="1:13" s="20" customFormat="1" ht="15" customHeight="1">
      <c r="A111" s="26" t="s">
        <v>206</v>
      </c>
      <c r="B111" s="26"/>
      <c r="C111" s="71" t="s">
        <v>177</v>
      </c>
      <c r="D111" s="28">
        <v>82332</v>
      </c>
      <c r="E111" s="28">
        <v>1658</v>
      </c>
      <c r="F111" s="28">
        <v>4535</v>
      </c>
      <c r="G111" s="28">
        <v>3008</v>
      </c>
      <c r="H111" s="28">
        <v>88525</v>
      </c>
      <c r="I111" s="28">
        <v>170</v>
      </c>
      <c r="J111" s="28">
        <v>88355</v>
      </c>
      <c r="L111" s="49"/>
      <c r="M111" s="52">
        <f>J111-'Прилог 6. за 2023. '!I111</f>
        <v>-204</v>
      </c>
    </row>
    <row r="112" spans="1:13" ht="14.25">
      <c r="A112" s="21">
        <v>92</v>
      </c>
      <c r="B112" s="10" t="s">
        <v>331</v>
      </c>
      <c r="C112" s="75" t="s">
        <v>423</v>
      </c>
      <c r="D112" s="1">
        <v>261579</v>
      </c>
      <c r="E112" s="1">
        <v>3869</v>
      </c>
      <c r="F112" s="1">
        <v>13344</v>
      </c>
      <c r="G112" s="1">
        <v>10604</v>
      </c>
      <c r="H112" s="31">
        <v>278792</v>
      </c>
      <c r="I112" s="1">
        <v>593</v>
      </c>
      <c r="J112" s="31">
        <v>278199</v>
      </c>
      <c r="L112" s="49"/>
      <c r="M112" s="52">
        <f>J112-'Прилог 6. за 2023. '!I112</f>
        <v>0</v>
      </c>
    </row>
    <row r="113" spans="1:13" s="20" customFormat="1" ht="15" customHeight="1">
      <c r="A113" s="26" t="s">
        <v>207</v>
      </c>
      <c r="B113" s="26"/>
      <c r="C113" s="71" t="s">
        <v>178</v>
      </c>
      <c r="D113" s="28">
        <v>261579</v>
      </c>
      <c r="E113" s="28">
        <v>3869</v>
      </c>
      <c r="F113" s="28">
        <v>13344</v>
      </c>
      <c r="G113" s="28">
        <v>10604</v>
      </c>
      <c r="H113" s="28">
        <v>278792</v>
      </c>
      <c r="I113" s="28">
        <v>593</v>
      </c>
      <c r="J113" s="28">
        <v>278199</v>
      </c>
      <c r="L113" s="49"/>
      <c r="M113" s="52">
        <f>J113-'Прилог 6. за 2023. '!I113</f>
        <v>0</v>
      </c>
    </row>
    <row r="114" spans="1:13" ht="14.25">
      <c r="A114" s="21">
        <v>93</v>
      </c>
      <c r="B114" s="10" t="s">
        <v>332</v>
      </c>
      <c r="C114" s="75" t="s">
        <v>155</v>
      </c>
      <c r="D114" s="5">
        <v>116674</v>
      </c>
      <c r="E114" s="5">
        <v>1937</v>
      </c>
      <c r="F114" s="5">
        <v>11718</v>
      </c>
      <c r="G114" s="5">
        <v>9507</v>
      </c>
      <c r="H114" s="31">
        <v>130329</v>
      </c>
      <c r="I114" s="5">
        <v>294</v>
      </c>
      <c r="J114" s="31">
        <v>130035</v>
      </c>
      <c r="L114" s="49"/>
      <c r="M114" s="52">
        <f>J114-'Прилог 6. за 2023. '!I114</f>
        <v>0</v>
      </c>
    </row>
    <row r="115" spans="1:13" ht="14.25">
      <c r="A115" s="21">
        <v>94</v>
      </c>
      <c r="B115" s="10" t="s">
        <v>333</v>
      </c>
      <c r="C115" s="75" t="s">
        <v>157</v>
      </c>
      <c r="D115" s="5">
        <v>17605</v>
      </c>
      <c r="E115" s="5">
        <v>1737</v>
      </c>
      <c r="F115" s="5">
        <v>1035</v>
      </c>
      <c r="G115" s="5">
        <v>544</v>
      </c>
      <c r="H115" s="31">
        <v>20377</v>
      </c>
      <c r="I115" s="5">
        <v>85</v>
      </c>
      <c r="J115" s="31">
        <v>20292</v>
      </c>
      <c r="L115" s="49"/>
      <c r="M115" s="52">
        <f>J115-'Прилог 6. за 2023. '!I115</f>
        <v>0</v>
      </c>
    </row>
    <row r="116" spans="1:13" ht="14.25">
      <c r="A116" s="21">
        <v>95</v>
      </c>
      <c r="B116" s="10" t="s">
        <v>334</v>
      </c>
      <c r="C116" s="75" t="s">
        <v>156</v>
      </c>
      <c r="D116" s="5">
        <v>13202</v>
      </c>
      <c r="E116" s="5">
        <v>302</v>
      </c>
      <c r="F116" s="5">
        <v>1670</v>
      </c>
      <c r="G116" s="5">
        <v>1149</v>
      </c>
      <c r="H116" s="31">
        <v>15174</v>
      </c>
      <c r="I116" s="5">
        <v>0</v>
      </c>
      <c r="J116" s="31">
        <v>15174</v>
      </c>
      <c r="L116" s="49"/>
      <c r="M116" s="52">
        <f>J116-'Прилог 6. за 2023. '!I116</f>
        <v>0</v>
      </c>
    </row>
    <row r="117" spans="1:13" ht="14.25">
      <c r="A117" s="21">
        <v>96</v>
      </c>
      <c r="B117" s="8" t="s">
        <v>335</v>
      </c>
      <c r="C117" s="72" t="s">
        <v>80</v>
      </c>
      <c r="D117" s="5">
        <v>40134</v>
      </c>
      <c r="E117" s="5">
        <v>1121</v>
      </c>
      <c r="F117" s="5">
        <v>2538</v>
      </c>
      <c r="G117" s="5">
        <v>1362</v>
      </c>
      <c r="H117" s="31">
        <v>43793</v>
      </c>
      <c r="I117" s="5">
        <v>184</v>
      </c>
      <c r="J117" s="31">
        <v>43609</v>
      </c>
      <c r="L117" s="49"/>
      <c r="M117" s="52">
        <f>J117-'Прилог 6. за 2023. '!I117</f>
        <v>0</v>
      </c>
    </row>
    <row r="118" spans="1:13" s="20" customFormat="1" ht="15" customHeight="1">
      <c r="A118" s="26" t="s">
        <v>208</v>
      </c>
      <c r="B118" s="26"/>
      <c r="C118" s="71" t="s">
        <v>179</v>
      </c>
      <c r="D118" s="28">
        <v>187615</v>
      </c>
      <c r="E118" s="28">
        <v>5097</v>
      </c>
      <c r="F118" s="28">
        <v>16961</v>
      </c>
      <c r="G118" s="28">
        <v>12562</v>
      </c>
      <c r="H118" s="28">
        <v>209673</v>
      </c>
      <c r="I118" s="28">
        <v>563</v>
      </c>
      <c r="J118" s="28">
        <v>209110</v>
      </c>
      <c r="L118" s="49"/>
      <c r="M118" s="52">
        <f>J118-'Прилог 6. за 2023. '!I118</f>
        <v>0</v>
      </c>
    </row>
    <row r="119" spans="1:13" ht="14.25">
      <c r="A119" s="21">
        <v>97</v>
      </c>
      <c r="B119" s="7" t="s">
        <v>336</v>
      </c>
      <c r="C119" s="73" t="s">
        <v>81</v>
      </c>
      <c r="D119" s="1">
        <v>18863</v>
      </c>
      <c r="E119" s="1">
        <v>724</v>
      </c>
      <c r="F119" s="1">
        <v>1087</v>
      </c>
      <c r="G119" s="1">
        <v>680</v>
      </c>
      <c r="H119" s="31">
        <v>20674</v>
      </c>
      <c r="I119" s="1">
        <v>80</v>
      </c>
      <c r="J119" s="31">
        <v>20594</v>
      </c>
      <c r="L119" s="49"/>
      <c r="M119" s="52">
        <f>J119-'Прилог 6. за 2023. '!I119</f>
        <v>0</v>
      </c>
    </row>
    <row r="120" spans="1:13" ht="14.25">
      <c r="A120" s="21">
        <v>98</v>
      </c>
      <c r="B120" s="8" t="s">
        <v>337</v>
      </c>
      <c r="C120" s="72" t="s">
        <v>82</v>
      </c>
      <c r="D120" s="1">
        <v>26813</v>
      </c>
      <c r="E120" s="1">
        <v>944</v>
      </c>
      <c r="F120" s="1">
        <v>1520</v>
      </c>
      <c r="G120" s="1">
        <v>727</v>
      </c>
      <c r="H120" s="31">
        <v>29277</v>
      </c>
      <c r="I120" s="1">
        <v>0</v>
      </c>
      <c r="J120" s="31">
        <v>29277</v>
      </c>
      <c r="L120" s="49"/>
      <c r="M120" s="52">
        <f>J120-'Прилог 6. за 2023. '!I120</f>
        <v>0</v>
      </c>
    </row>
    <row r="121" spans="1:13" ht="14.25">
      <c r="A121" s="21">
        <v>99</v>
      </c>
      <c r="B121" s="8" t="s">
        <v>338</v>
      </c>
      <c r="C121" s="72" t="s">
        <v>153</v>
      </c>
      <c r="D121" s="5">
        <v>131044</v>
      </c>
      <c r="E121" s="5">
        <v>2238</v>
      </c>
      <c r="F121" s="5">
        <v>7118</v>
      </c>
      <c r="G121" s="5">
        <v>4599</v>
      </c>
      <c r="H121" s="31">
        <v>140400</v>
      </c>
      <c r="I121" s="5">
        <v>554</v>
      </c>
      <c r="J121" s="31">
        <v>139846</v>
      </c>
      <c r="L121" s="49"/>
      <c r="M121" s="52">
        <f>J121-'Прилог 6. за 2023. '!I121</f>
        <v>0</v>
      </c>
    </row>
    <row r="122" spans="1:13" s="20" customFormat="1" ht="15" customHeight="1">
      <c r="A122" s="26" t="s">
        <v>209</v>
      </c>
      <c r="B122" s="26"/>
      <c r="C122" s="71" t="s">
        <v>180</v>
      </c>
      <c r="D122" s="28">
        <v>176720</v>
      </c>
      <c r="E122" s="28">
        <v>3906</v>
      </c>
      <c r="F122" s="28">
        <v>9725</v>
      </c>
      <c r="G122" s="28">
        <v>6006</v>
      </c>
      <c r="H122" s="28">
        <v>190351</v>
      </c>
      <c r="I122" s="28">
        <v>634</v>
      </c>
      <c r="J122" s="28">
        <v>189717</v>
      </c>
      <c r="L122" s="49"/>
      <c r="M122" s="52">
        <f>J122-'Прилог 6. за 2023. '!I122</f>
        <v>0</v>
      </c>
    </row>
    <row r="123" spans="1:13" ht="14.25">
      <c r="A123" s="21">
        <v>100</v>
      </c>
      <c r="B123" s="12" t="s">
        <v>339</v>
      </c>
      <c r="C123" s="70" t="s">
        <v>85</v>
      </c>
      <c r="D123" s="1">
        <v>26566</v>
      </c>
      <c r="E123" s="1">
        <v>408</v>
      </c>
      <c r="F123" s="1">
        <v>1992</v>
      </c>
      <c r="G123" s="1">
        <v>1318</v>
      </c>
      <c r="H123" s="31">
        <v>28966</v>
      </c>
      <c r="I123" s="1">
        <v>29</v>
      </c>
      <c r="J123" s="31">
        <v>28937</v>
      </c>
      <c r="L123" s="49"/>
      <c r="M123" s="52">
        <f>J123-'Прилог 6. за 2023. '!I123</f>
        <v>0</v>
      </c>
    </row>
    <row r="124" spans="1:13" ht="14.25">
      <c r="A124" s="21">
        <v>101</v>
      </c>
      <c r="B124" s="7" t="s">
        <v>340</v>
      </c>
      <c r="C124" s="73" t="s">
        <v>86</v>
      </c>
      <c r="D124" s="1">
        <v>20058</v>
      </c>
      <c r="E124" s="1">
        <v>632</v>
      </c>
      <c r="F124" s="1">
        <v>930</v>
      </c>
      <c r="G124" s="1">
        <v>428</v>
      </c>
      <c r="H124" s="31">
        <v>21620</v>
      </c>
      <c r="I124" s="1">
        <v>0</v>
      </c>
      <c r="J124" s="31">
        <v>21620</v>
      </c>
      <c r="L124" s="49"/>
      <c r="M124" s="52">
        <f>J124-'Прилог 6. за 2023. '!I124</f>
        <v>-306</v>
      </c>
    </row>
    <row r="125" spans="1:13" ht="14.25">
      <c r="A125" s="21">
        <v>102</v>
      </c>
      <c r="B125" s="12" t="s">
        <v>341</v>
      </c>
      <c r="C125" s="70" t="s">
        <v>87</v>
      </c>
      <c r="D125" s="1">
        <v>11118</v>
      </c>
      <c r="E125" s="1">
        <v>420</v>
      </c>
      <c r="F125" s="1">
        <v>509</v>
      </c>
      <c r="G125" s="1">
        <v>280</v>
      </c>
      <c r="H125" s="31">
        <v>12047</v>
      </c>
      <c r="I125" s="1">
        <v>1</v>
      </c>
      <c r="J125" s="31">
        <v>12046</v>
      </c>
      <c r="L125" s="49"/>
      <c r="M125" s="52">
        <f>J125-'Прилог 6. за 2023. '!I125</f>
        <v>0</v>
      </c>
    </row>
    <row r="126" spans="1:13" ht="14.25">
      <c r="A126" s="21">
        <v>103</v>
      </c>
      <c r="B126" s="8" t="s">
        <v>342</v>
      </c>
      <c r="C126" s="72" t="s">
        <v>88</v>
      </c>
      <c r="D126" s="1">
        <v>7557</v>
      </c>
      <c r="E126" s="1">
        <v>293</v>
      </c>
      <c r="F126" s="1">
        <v>247</v>
      </c>
      <c r="G126" s="1">
        <v>87</v>
      </c>
      <c r="H126" s="31">
        <v>8097</v>
      </c>
      <c r="I126" s="1">
        <v>0</v>
      </c>
      <c r="J126" s="31">
        <v>8097</v>
      </c>
      <c r="L126" s="49"/>
      <c r="M126" s="52">
        <f>J126-'Прилог 6. за 2023. '!I126</f>
        <v>0</v>
      </c>
    </row>
    <row r="127" spans="1:13" ht="14.25">
      <c r="A127" s="21">
        <v>104</v>
      </c>
      <c r="B127" s="12" t="s">
        <v>343</v>
      </c>
      <c r="C127" s="70" t="s">
        <v>89</v>
      </c>
      <c r="D127" s="1">
        <v>110155</v>
      </c>
      <c r="E127" s="1">
        <v>1950</v>
      </c>
      <c r="F127" s="1">
        <v>5639</v>
      </c>
      <c r="G127" s="1">
        <v>2379</v>
      </c>
      <c r="H127" s="31">
        <v>117744</v>
      </c>
      <c r="I127" s="1">
        <v>519</v>
      </c>
      <c r="J127" s="31">
        <v>117225</v>
      </c>
      <c r="L127" s="49"/>
      <c r="M127" s="52">
        <f>J127-'Прилог 6. за 2023. '!I127</f>
        <v>0</v>
      </c>
    </row>
    <row r="128" spans="1:13" ht="14.25">
      <c r="A128" s="21">
        <v>105</v>
      </c>
      <c r="B128" s="7" t="s">
        <v>344</v>
      </c>
      <c r="C128" s="73" t="s">
        <v>90</v>
      </c>
      <c r="D128" s="1">
        <v>11261</v>
      </c>
      <c r="E128" s="1">
        <v>425</v>
      </c>
      <c r="F128" s="1">
        <v>380</v>
      </c>
      <c r="G128" s="1">
        <v>345</v>
      </c>
      <c r="H128" s="31">
        <v>12066</v>
      </c>
      <c r="I128" s="1">
        <v>10</v>
      </c>
      <c r="J128" s="31">
        <v>12056</v>
      </c>
      <c r="L128" s="49"/>
      <c r="M128" s="52">
        <f>J128-'Прилог 6. за 2023. '!I128</f>
        <v>0</v>
      </c>
    </row>
    <row r="129" spans="1:13" s="20" customFormat="1" ht="15" customHeight="1">
      <c r="A129" s="26" t="s">
        <v>210</v>
      </c>
      <c r="B129" s="26"/>
      <c r="C129" s="71" t="s">
        <v>181</v>
      </c>
      <c r="D129" s="28">
        <v>186715</v>
      </c>
      <c r="E129" s="28">
        <v>4128</v>
      </c>
      <c r="F129" s="28">
        <v>9697</v>
      </c>
      <c r="G129" s="28">
        <v>4837</v>
      </c>
      <c r="H129" s="28">
        <v>200540</v>
      </c>
      <c r="I129" s="28">
        <v>559</v>
      </c>
      <c r="J129" s="28">
        <v>199981</v>
      </c>
      <c r="L129" s="49"/>
      <c r="M129" s="52">
        <f>J129-'Прилог 6. за 2023. '!I129</f>
        <v>-306</v>
      </c>
    </row>
    <row r="130" spans="1:13" ht="14.25">
      <c r="A130" s="21">
        <v>106</v>
      </c>
      <c r="B130" s="8" t="s">
        <v>345</v>
      </c>
      <c r="C130" s="72" t="s">
        <v>132</v>
      </c>
      <c r="D130" s="1">
        <v>8475</v>
      </c>
      <c r="E130" s="1">
        <v>663</v>
      </c>
      <c r="F130" s="1">
        <v>581</v>
      </c>
      <c r="G130" s="1">
        <v>342</v>
      </c>
      <c r="H130" s="31">
        <v>9719</v>
      </c>
      <c r="I130" s="1">
        <v>4</v>
      </c>
      <c r="J130" s="31">
        <v>9715</v>
      </c>
      <c r="L130" s="49"/>
      <c r="M130" s="52">
        <f>J130-'Прилог 6. за 2023. '!I130</f>
        <v>0</v>
      </c>
    </row>
    <row r="131" spans="1:13" ht="14.25">
      <c r="A131" s="21">
        <v>107</v>
      </c>
      <c r="B131" s="8" t="s">
        <v>346</v>
      </c>
      <c r="C131" s="72" t="s">
        <v>91</v>
      </c>
      <c r="D131" s="1">
        <v>12838</v>
      </c>
      <c r="E131" s="1">
        <v>574</v>
      </c>
      <c r="F131" s="1">
        <v>553</v>
      </c>
      <c r="G131" s="1">
        <v>490</v>
      </c>
      <c r="H131" s="31">
        <v>13965</v>
      </c>
      <c r="I131" s="1">
        <v>0</v>
      </c>
      <c r="J131" s="31">
        <v>13965</v>
      </c>
      <c r="L131" s="49"/>
      <c r="M131" s="52">
        <f>J131-'Прилог 6. за 2023. '!I131</f>
        <v>0</v>
      </c>
    </row>
    <row r="132" spans="1:13" ht="14.25">
      <c r="A132" s="21">
        <v>108</v>
      </c>
      <c r="B132" s="8" t="s">
        <v>347</v>
      </c>
      <c r="C132" s="72" t="s">
        <v>92</v>
      </c>
      <c r="D132" s="1">
        <v>7132</v>
      </c>
      <c r="E132" s="1">
        <v>521</v>
      </c>
      <c r="F132" s="1">
        <v>428</v>
      </c>
      <c r="G132" s="1">
        <v>247</v>
      </c>
      <c r="H132" s="31">
        <v>8081</v>
      </c>
      <c r="I132" s="1">
        <v>0</v>
      </c>
      <c r="J132" s="31">
        <v>8081</v>
      </c>
      <c r="L132" s="49"/>
      <c r="M132" s="52">
        <f>J132-'Прилог 6. за 2023. '!I132</f>
        <v>0</v>
      </c>
    </row>
    <row r="133" spans="1:13" ht="14.25">
      <c r="A133" s="21">
        <v>109</v>
      </c>
      <c r="B133" s="12" t="s">
        <v>348</v>
      </c>
      <c r="C133" s="70" t="s">
        <v>93</v>
      </c>
      <c r="D133" s="1">
        <v>10556</v>
      </c>
      <c r="E133" s="1">
        <v>147</v>
      </c>
      <c r="F133" s="1">
        <v>638</v>
      </c>
      <c r="G133" s="1">
        <v>451</v>
      </c>
      <c r="H133" s="31">
        <v>11341</v>
      </c>
      <c r="I133" s="1">
        <v>0</v>
      </c>
      <c r="J133" s="31">
        <v>11341</v>
      </c>
      <c r="L133" s="49"/>
      <c r="M133" s="52">
        <f>J133-'Прилог 6. за 2023. '!I133</f>
        <v>0</v>
      </c>
    </row>
    <row r="134" spans="1:13" ht="14.25">
      <c r="A134" s="21">
        <v>110</v>
      </c>
      <c r="B134" s="8" t="s">
        <v>349</v>
      </c>
      <c r="C134" s="72" t="s">
        <v>94</v>
      </c>
      <c r="D134" s="1">
        <v>259530</v>
      </c>
      <c r="E134" s="1">
        <v>4871</v>
      </c>
      <c r="F134" s="1">
        <v>10647</v>
      </c>
      <c r="G134" s="1">
        <v>6153</v>
      </c>
      <c r="H134" s="31">
        <v>275048</v>
      </c>
      <c r="I134" s="1">
        <v>850</v>
      </c>
      <c r="J134" s="31">
        <v>274198</v>
      </c>
      <c r="L134" s="49"/>
      <c r="M134" s="52">
        <f>J134-'Прилог 6. за 2023. '!I134</f>
        <v>0</v>
      </c>
    </row>
    <row r="135" spans="1:13" ht="14.25">
      <c r="A135" s="21">
        <v>111</v>
      </c>
      <c r="B135" s="8" t="s">
        <v>350</v>
      </c>
      <c r="C135" s="72" t="s">
        <v>95</v>
      </c>
      <c r="D135" s="1">
        <v>9094</v>
      </c>
      <c r="E135" s="1">
        <v>815</v>
      </c>
      <c r="F135" s="1">
        <v>606</v>
      </c>
      <c r="G135" s="1">
        <v>480</v>
      </c>
      <c r="H135" s="31">
        <v>10515</v>
      </c>
      <c r="I135" s="1">
        <v>1</v>
      </c>
      <c r="J135" s="31">
        <v>10514</v>
      </c>
      <c r="L135" s="49"/>
      <c r="M135" s="52">
        <f>J135-'Прилог 6. за 2023. '!I135</f>
        <v>0</v>
      </c>
    </row>
    <row r="136" spans="1:13" ht="14.25">
      <c r="A136" s="21">
        <v>112</v>
      </c>
      <c r="B136" s="8" t="s">
        <v>351</v>
      </c>
      <c r="C136" s="72" t="s">
        <v>96</v>
      </c>
      <c r="D136" s="1">
        <v>7185</v>
      </c>
      <c r="E136" s="1">
        <v>419</v>
      </c>
      <c r="F136" s="1">
        <v>325</v>
      </c>
      <c r="G136" s="1">
        <v>208</v>
      </c>
      <c r="H136" s="31">
        <v>7929</v>
      </c>
      <c r="I136" s="1">
        <v>0</v>
      </c>
      <c r="J136" s="31">
        <v>7929</v>
      </c>
      <c r="L136" s="49"/>
      <c r="M136" s="52">
        <f>J136-'Прилог 6. за 2023. '!I136</f>
        <v>0</v>
      </c>
    </row>
    <row r="137" spans="1:13" ht="14.25">
      <c r="A137" s="21">
        <v>113</v>
      </c>
      <c r="B137" s="10" t="s">
        <v>352</v>
      </c>
      <c r="C137" s="75" t="s">
        <v>154</v>
      </c>
      <c r="D137" s="5">
        <v>40681</v>
      </c>
      <c r="E137" s="5">
        <v>2010</v>
      </c>
      <c r="F137" s="5">
        <v>2251</v>
      </c>
      <c r="G137" s="5">
        <v>1213</v>
      </c>
      <c r="H137" s="31">
        <v>44942</v>
      </c>
      <c r="I137" s="5">
        <v>138</v>
      </c>
      <c r="J137" s="31">
        <v>44804</v>
      </c>
      <c r="L137" s="49"/>
      <c r="M137" s="52">
        <f>J137-'Прилог 6. за 2023. '!I137</f>
        <v>0</v>
      </c>
    </row>
    <row r="138" spans="1:13" s="20" customFormat="1" ht="15" customHeight="1">
      <c r="A138" s="26" t="s">
        <v>211</v>
      </c>
      <c r="B138" s="26"/>
      <c r="C138" s="71" t="s">
        <v>234</v>
      </c>
      <c r="D138" s="28">
        <v>355491</v>
      </c>
      <c r="E138" s="28">
        <v>10020</v>
      </c>
      <c r="F138" s="28">
        <v>16029</v>
      </c>
      <c r="G138" s="28">
        <v>9584</v>
      </c>
      <c r="H138" s="28">
        <v>381540</v>
      </c>
      <c r="I138" s="28">
        <v>993</v>
      </c>
      <c r="J138" s="28">
        <v>380547</v>
      </c>
      <c r="L138" s="49"/>
      <c r="M138" s="52">
        <f>J138-'Прилог 6. за 2023. '!I138</f>
        <v>0</v>
      </c>
    </row>
    <row r="139" spans="1:13" ht="14.25">
      <c r="A139" s="21">
        <v>114</v>
      </c>
      <c r="B139" s="7" t="s">
        <v>353</v>
      </c>
      <c r="C139" s="73" t="s">
        <v>97</v>
      </c>
      <c r="D139" s="1">
        <v>22906</v>
      </c>
      <c r="E139" s="1">
        <v>1297</v>
      </c>
      <c r="F139" s="1">
        <v>1881</v>
      </c>
      <c r="G139" s="1">
        <v>810</v>
      </c>
      <c r="H139" s="31">
        <v>26084</v>
      </c>
      <c r="I139" s="1">
        <v>48</v>
      </c>
      <c r="J139" s="31">
        <v>26036</v>
      </c>
      <c r="L139" s="49"/>
      <c r="M139" s="52">
        <f>J139-'Прилог 6. за 2023. '!I139</f>
        <v>0</v>
      </c>
    </row>
    <row r="140" spans="1:13" ht="14.25">
      <c r="A140" s="21">
        <v>115</v>
      </c>
      <c r="B140" s="9" t="s">
        <v>354</v>
      </c>
      <c r="C140" s="76" t="s">
        <v>98</v>
      </c>
      <c r="D140" s="1">
        <v>8344</v>
      </c>
      <c r="E140" s="1">
        <v>164</v>
      </c>
      <c r="F140" s="1">
        <v>554</v>
      </c>
      <c r="G140" s="1">
        <v>402</v>
      </c>
      <c r="H140" s="31">
        <v>9062</v>
      </c>
      <c r="I140" s="1">
        <v>1</v>
      </c>
      <c r="J140" s="31">
        <v>9061</v>
      </c>
      <c r="L140" s="49"/>
      <c r="M140" s="52">
        <f>J140-'Прилог 6. за 2023. '!I140</f>
        <v>0</v>
      </c>
    </row>
    <row r="141" spans="1:13" ht="14.25">
      <c r="A141" s="21">
        <v>116</v>
      </c>
      <c r="B141" s="9" t="s">
        <v>355</v>
      </c>
      <c r="C141" s="76" t="s">
        <v>99</v>
      </c>
      <c r="D141" s="1">
        <v>13545</v>
      </c>
      <c r="E141" s="1">
        <v>589</v>
      </c>
      <c r="F141" s="1">
        <v>498</v>
      </c>
      <c r="G141" s="1">
        <v>378</v>
      </c>
      <c r="H141" s="31">
        <v>14632</v>
      </c>
      <c r="I141" s="1">
        <v>0</v>
      </c>
      <c r="J141" s="31">
        <v>14632</v>
      </c>
      <c r="L141" s="49"/>
      <c r="M141" s="52">
        <f>J141-'Прилог 6. за 2023. '!I141</f>
        <v>0</v>
      </c>
    </row>
    <row r="142" spans="1:13" ht="14.25">
      <c r="A142" s="21">
        <v>117</v>
      </c>
      <c r="B142" s="15" t="s">
        <v>356</v>
      </c>
      <c r="C142" s="77" t="s">
        <v>100</v>
      </c>
      <c r="D142" s="3">
        <v>53465</v>
      </c>
      <c r="E142" s="3">
        <v>1924</v>
      </c>
      <c r="F142" s="3">
        <v>2862</v>
      </c>
      <c r="G142" s="3">
        <v>1987</v>
      </c>
      <c r="H142" s="31">
        <v>58251</v>
      </c>
      <c r="I142" s="3">
        <v>101</v>
      </c>
      <c r="J142" s="31">
        <v>58150</v>
      </c>
      <c r="L142" s="49"/>
      <c r="M142" s="52">
        <f>J142-'Прилог 6. за 2023. '!I142</f>
        <v>0</v>
      </c>
    </row>
    <row r="143" spans="1:13" s="20" customFormat="1" ht="15" customHeight="1">
      <c r="A143" s="26" t="s">
        <v>212</v>
      </c>
      <c r="B143" s="26"/>
      <c r="C143" s="71" t="s">
        <v>410</v>
      </c>
      <c r="D143" s="28">
        <v>98260</v>
      </c>
      <c r="E143" s="28">
        <v>3974</v>
      </c>
      <c r="F143" s="28">
        <v>5795</v>
      </c>
      <c r="G143" s="28">
        <v>3577</v>
      </c>
      <c r="H143" s="28">
        <v>108029</v>
      </c>
      <c r="I143" s="28">
        <v>150</v>
      </c>
      <c r="J143" s="28">
        <v>107879</v>
      </c>
      <c r="L143" s="49"/>
      <c r="M143" s="52">
        <f>J143-'Прилог 6. за 2023. '!I143</f>
        <v>0</v>
      </c>
    </row>
    <row r="144" spans="1:13" ht="14.25">
      <c r="A144" s="21">
        <v>118</v>
      </c>
      <c r="B144" s="8" t="s">
        <v>357</v>
      </c>
      <c r="C144" s="72" t="s">
        <v>101</v>
      </c>
      <c r="D144" s="1">
        <v>7079</v>
      </c>
      <c r="E144" s="1">
        <v>99</v>
      </c>
      <c r="F144" s="1">
        <v>324</v>
      </c>
      <c r="G144" s="1">
        <v>146</v>
      </c>
      <c r="H144" s="31">
        <v>7502</v>
      </c>
      <c r="I144" s="1">
        <v>3</v>
      </c>
      <c r="J144" s="31">
        <v>7499</v>
      </c>
      <c r="L144" s="49"/>
      <c r="M144" s="52">
        <f>J144-'Прилог 6. за 2023. '!I144</f>
        <v>0</v>
      </c>
    </row>
    <row r="145" spans="1:13" ht="14.25">
      <c r="A145" s="21">
        <v>119</v>
      </c>
      <c r="B145" s="7" t="s">
        <v>358</v>
      </c>
      <c r="C145" s="73" t="s">
        <v>102</v>
      </c>
      <c r="D145" s="1">
        <v>8028</v>
      </c>
      <c r="E145" s="1">
        <v>59</v>
      </c>
      <c r="F145" s="1">
        <v>728</v>
      </c>
      <c r="G145" s="1">
        <v>554</v>
      </c>
      <c r="H145" s="31">
        <v>8815</v>
      </c>
      <c r="I145" s="1">
        <v>0</v>
      </c>
      <c r="J145" s="31">
        <v>8815</v>
      </c>
      <c r="L145" s="49"/>
      <c r="M145" s="52">
        <f>J145-'Прилог 6. за 2023. '!I145</f>
        <v>0</v>
      </c>
    </row>
    <row r="146" spans="1:13" ht="14.25">
      <c r="A146" s="21">
        <v>120</v>
      </c>
      <c r="B146" s="7" t="s">
        <v>359</v>
      </c>
      <c r="C146" s="73" t="s">
        <v>103</v>
      </c>
      <c r="D146" s="1">
        <v>7157</v>
      </c>
      <c r="E146" s="1">
        <v>90</v>
      </c>
      <c r="F146" s="1">
        <v>173</v>
      </c>
      <c r="G146" s="1">
        <v>26</v>
      </c>
      <c r="H146" s="31">
        <v>7420</v>
      </c>
      <c r="I146" s="1">
        <v>54</v>
      </c>
      <c r="J146" s="31">
        <v>7366</v>
      </c>
      <c r="L146" s="49"/>
      <c r="M146" s="52">
        <f>J146-'Прилог 6. за 2023. '!I146</f>
        <v>0</v>
      </c>
    </row>
    <row r="147" spans="1:13" ht="14.25">
      <c r="A147" s="21">
        <v>121</v>
      </c>
      <c r="B147" s="8" t="s">
        <v>360</v>
      </c>
      <c r="C147" s="72" t="s">
        <v>104</v>
      </c>
      <c r="D147" s="1">
        <v>56063</v>
      </c>
      <c r="E147" s="1">
        <v>1535</v>
      </c>
      <c r="F147" s="1">
        <v>3008</v>
      </c>
      <c r="G147" s="1">
        <v>2175</v>
      </c>
      <c r="H147" s="31">
        <v>60606</v>
      </c>
      <c r="I147" s="1">
        <v>247</v>
      </c>
      <c r="J147" s="31">
        <v>60359</v>
      </c>
      <c r="L147" s="49"/>
      <c r="M147" s="52">
        <f>J147-'Прилог 6. за 2023. '!I147</f>
        <v>0</v>
      </c>
    </row>
    <row r="148" spans="1:13" s="20" customFormat="1" ht="15" customHeight="1">
      <c r="A148" s="26" t="s">
        <v>213</v>
      </c>
      <c r="B148" s="26"/>
      <c r="C148" s="71" t="s">
        <v>182</v>
      </c>
      <c r="D148" s="28">
        <v>78327</v>
      </c>
      <c r="E148" s="28">
        <v>1783</v>
      </c>
      <c r="F148" s="28">
        <v>4233</v>
      </c>
      <c r="G148" s="28">
        <v>2901</v>
      </c>
      <c r="H148" s="28">
        <v>84343</v>
      </c>
      <c r="I148" s="28">
        <v>304</v>
      </c>
      <c r="J148" s="28">
        <v>84039</v>
      </c>
      <c r="L148" s="49"/>
      <c r="M148" s="52">
        <f>J148-'Прилог 6. за 2023. '!I148</f>
        <v>0</v>
      </c>
    </row>
    <row r="149" spans="1:13" ht="14.25">
      <c r="A149" s="21">
        <v>122</v>
      </c>
      <c r="B149" s="8" t="s">
        <v>361</v>
      </c>
      <c r="C149" s="72" t="s">
        <v>105</v>
      </c>
      <c r="D149" s="1">
        <v>11163</v>
      </c>
      <c r="E149" s="1">
        <v>353</v>
      </c>
      <c r="F149" s="1">
        <v>651</v>
      </c>
      <c r="G149" s="1">
        <v>300</v>
      </c>
      <c r="H149" s="31">
        <v>12167</v>
      </c>
      <c r="I149" s="1">
        <v>0</v>
      </c>
      <c r="J149" s="31">
        <v>12167</v>
      </c>
      <c r="L149" s="49"/>
      <c r="M149" s="52">
        <f>J149-'Прилог 6. за 2023. '!I149</f>
        <v>0</v>
      </c>
    </row>
    <row r="150" spans="1:13" ht="14.25">
      <c r="A150" s="21">
        <v>123</v>
      </c>
      <c r="B150" s="8" t="s">
        <v>362</v>
      </c>
      <c r="C150" s="72" t="s">
        <v>106</v>
      </c>
      <c r="D150" s="1">
        <v>8598</v>
      </c>
      <c r="E150" s="1">
        <v>298</v>
      </c>
      <c r="F150" s="1">
        <v>621</v>
      </c>
      <c r="G150" s="1">
        <v>379</v>
      </c>
      <c r="H150" s="31">
        <v>9517</v>
      </c>
      <c r="I150" s="1">
        <v>0</v>
      </c>
      <c r="J150" s="31">
        <v>9517</v>
      </c>
      <c r="L150" s="49"/>
      <c r="M150" s="52">
        <f>J150-'Прилог 6. за 2023. '!I150</f>
        <v>0</v>
      </c>
    </row>
    <row r="151" spans="1:13" ht="28.5">
      <c r="A151" s="21">
        <v>124</v>
      </c>
      <c r="B151" s="7" t="s">
        <v>363</v>
      </c>
      <c r="C151" s="73" t="s">
        <v>107</v>
      </c>
      <c r="D151" s="1">
        <v>20771</v>
      </c>
      <c r="E151" s="1">
        <v>645</v>
      </c>
      <c r="F151" s="1">
        <v>1123</v>
      </c>
      <c r="G151" s="1">
        <v>646</v>
      </c>
      <c r="H151" s="31">
        <v>22539</v>
      </c>
      <c r="I151" s="1">
        <v>23</v>
      </c>
      <c r="J151" s="31">
        <v>22516</v>
      </c>
      <c r="L151" s="49"/>
      <c r="M151" s="52">
        <f>J151-'Прилог 6. за 2023. '!I151</f>
        <v>0</v>
      </c>
    </row>
    <row r="152" spans="1:13" ht="14.25">
      <c r="A152" s="21">
        <v>125</v>
      </c>
      <c r="B152" s="8" t="s">
        <v>364</v>
      </c>
      <c r="C152" s="72" t="s">
        <v>108</v>
      </c>
      <c r="D152" s="1">
        <v>163852</v>
      </c>
      <c r="E152" s="1">
        <v>3643</v>
      </c>
      <c r="F152" s="1">
        <v>5400</v>
      </c>
      <c r="G152" s="1">
        <v>2103</v>
      </c>
      <c r="H152" s="31">
        <v>172895</v>
      </c>
      <c r="I152" s="1">
        <v>175</v>
      </c>
      <c r="J152" s="31">
        <v>172720</v>
      </c>
      <c r="L152" s="49"/>
      <c r="M152" s="52">
        <f>J152-'Прилог 6. за 2023. '!I152</f>
        <v>0</v>
      </c>
    </row>
    <row r="153" spans="1:13" ht="14.25">
      <c r="A153" s="21">
        <v>126</v>
      </c>
      <c r="B153" s="8" t="s">
        <v>365</v>
      </c>
      <c r="C153" s="72" t="s">
        <v>109</v>
      </c>
      <c r="D153" s="1">
        <v>21408</v>
      </c>
      <c r="E153" s="1">
        <v>529</v>
      </c>
      <c r="F153" s="1">
        <v>1149</v>
      </c>
      <c r="G153" s="1">
        <v>858</v>
      </c>
      <c r="H153" s="31">
        <v>23086</v>
      </c>
      <c r="I153" s="1">
        <v>1</v>
      </c>
      <c r="J153" s="31">
        <v>23085</v>
      </c>
      <c r="L153" s="49"/>
      <c r="M153" s="52">
        <f>J153-'Прилог 6. за 2023. '!I153</f>
        <v>0</v>
      </c>
    </row>
    <row r="154" spans="1:13" s="20" customFormat="1" ht="15" customHeight="1">
      <c r="A154" s="26" t="s">
        <v>214</v>
      </c>
      <c r="B154" s="26"/>
      <c r="C154" s="71" t="s">
        <v>183</v>
      </c>
      <c r="D154" s="28">
        <v>225792</v>
      </c>
      <c r="E154" s="28">
        <v>5468</v>
      </c>
      <c r="F154" s="28">
        <v>8944</v>
      </c>
      <c r="G154" s="28">
        <v>4286</v>
      </c>
      <c r="H154" s="28">
        <v>240204</v>
      </c>
      <c r="I154" s="28">
        <v>199</v>
      </c>
      <c r="J154" s="28">
        <v>240005</v>
      </c>
      <c r="L154" s="49"/>
      <c r="M154" s="52">
        <f>J154-'Прилог 6. за 2023. '!I154</f>
        <v>0</v>
      </c>
    </row>
    <row r="155" spans="1:13" ht="14.25">
      <c r="A155" s="21">
        <v>127</v>
      </c>
      <c r="B155" s="7" t="s">
        <v>366</v>
      </c>
      <c r="C155" s="73" t="s">
        <v>110</v>
      </c>
      <c r="D155" s="5">
        <v>7854</v>
      </c>
      <c r="E155" s="5">
        <v>141</v>
      </c>
      <c r="F155" s="5">
        <v>242</v>
      </c>
      <c r="G155" s="5">
        <v>150</v>
      </c>
      <c r="H155" s="31">
        <v>8237</v>
      </c>
      <c r="I155" s="5">
        <v>0</v>
      </c>
      <c r="J155" s="31">
        <v>8237</v>
      </c>
      <c r="L155" s="49"/>
      <c r="M155" s="52">
        <f>J155-'Прилог 6. за 2023. '!I155</f>
        <v>0</v>
      </c>
    </row>
    <row r="156" spans="1:13" ht="14.25">
      <c r="A156" s="21">
        <v>128</v>
      </c>
      <c r="B156" s="8" t="s">
        <v>367</v>
      </c>
      <c r="C156" s="72" t="s">
        <v>111</v>
      </c>
      <c r="D156" s="5">
        <v>50019</v>
      </c>
      <c r="E156" s="5">
        <v>3291</v>
      </c>
      <c r="F156" s="5">
        <v>2821</v>
      </c>
      <c r="G156" s="5">
        <v>1709</v>
      </c>
      <c r="H156" s="31">
        <v>56131</v>
      </c>
      <c r="I156" s="5">
        <v>38</v>
      </c>
      <c r="J156" s="31">
        <v>56093</v>
      </c>
      <c r="L156" s="49"/>
      <c r="M156" s="52">
        <f>J156-'Прилог 6. за 2023. '!I156</f>
        <v>0</v>
      </c>
    </row>
    <row r="157" spans="1:13" ht="14.25">
      <c r="A157" s="21">
        <v>129</v>
      </c>
      <c r="B157" s="8" t="s">
        <v>368</v>
      </c>
      <c r="C157" s="72" t="s">
        <v>112</v>
      </c>
      <c r="D157" s="5">
        <v>44932</v>
      </c>
      <c r="E157" s="5">
        <v>1508</v>
      </c>
      <c r="F157" s="5">
        <v>3580</v>
      </c>
      <c r="G157" s="5">
        <v>3144</v>
      </c>
      <c r="H157" s="31">
        <v>50020</v>
      </c>
      <c r="I157" s="5">
        <v>0</v>
      </c>
      <c r="J157" s="31">
        <v>50020</v>
      </c>
      <c r="L157" s="49"/>
      <c r="M157" s="52">
        <f>J157-'Прилог 6. за 2023. '!I157</f>
        <v>-2518</v>
      </c>
    </row>
    <row r="158" spans="1:13" ht="14.25">
      <c r="A158" s="21">
        <v>130</v>
      </c>
      <c r="B158" s="7" t="s">
        <v>369</v>
      </c>
      <c r="C158" s="73" t="s">
        <v>424</v>
      </c>
      <c r="D158" s="5">
        <v>96403</v>
      </c>
      <c r="E158" s="5">
        <v>1640</v>
      </c>
      <c r="F158" s="5">
        <v>3459</v>
      </c>
      <c r="G158" s="5">
        <v>2039</v>
      </c>
      <c r="H158" s="31">
        <v>101502</v>
      </c>
      <c r="I158" s="5">
        <v>81</v>
      </c>
      <c r="J158" s="31">
        <v>101421</v>
      </c>
      <c r="L158" s="49"/>
      <c r="M158" s="52">
        <f>J158-'Прилог 6. за 2023. '!I158</f>
        <v>0</v>
      </c>
    </row>
    <row r="159" spans="1:13" ht="14.25">
      <c r="A159" s="21">
        <v>131</v>
      </c>
      <c r="B159" s="7" t="s">
        <v>370</v>
      </c>
      <c r="C159" s="73" t="s">
        <v>152</v>
      </c>
      <c r="D159" s="5">
        <v>7435</v>
      </c>
      <c r="E159" s="5">
        <v>198</v>
      </c>
      <c r="F159" s="5">
        <v>297</v>
      </c>
      <c r="G159" s="5">
        <v>183</v>
      </c>
      <c r="H159" s="31">
        <v>7930</v>
      </c>
      <c r="I159" s="5">
        <v>3</v>
      </c>
      <c r="J159" s="31">
        <v>7927</v>
      </c>
      <c r="L159" s="49"/>
      <c r="M159" s="52">
        <f>J159-'Прилог 6. за 2023. '!I159</f>
        <v>0</v>
      </c>
    </row>
    <row r="160" spans="1:13" ht="14.25">
      <c r="A160" s="21">
        <v>132</v>
      </c>
      <c r="B160" s="8" t="s">
        <v>371</v>
      </c>
      <c r="C160" s="72" t="s">
        <v>113</v>
      </c>
      <c r="D160" s="5">
        <v>22367</v>
      </c>
      <c r="E160" s="5">
        <v>870</v>
      </c>
      <c r="F160" s="5">
        <v>615</v>
      </c>
      <c r="G160" s="5">
        <v>404</v>
      </c>
      <c r="H160" s="31">
        <v>23852</v>
      </c>
      <c r="I160" s="5">
        <v>7</v>
      </c>
      <c r="J160" s="31">
        <v>23845</v>
      </c>
      <c r="L160" s="49"/>
      <c r="M160" s="52">
        <f>J160-'Прилог 6. за 2023. '!I160</f>
        <v>0</v>
      </c>
    </row>
    <row r="161" spans="1:13" ht="14.25">
      <c r="A161" s="21">
        <v>133</v>
      </c>
      <c r="B161" s="8" t="s">
        <v>372</v>
      </c>
      <c r="C161" s="72" t="s">
        <v>425</v>
      </c>
      <c r="D161" s="5">
        <v>26098</v>
      </c>
      <c r="E161" s="5">
        <v>846</v>
      </c>
      <c r="F161" s="5">
        <v>918</v>
      </c>
      <c r="G161" s="5">
        <v>661</v>
      </c>
      <c r="H161" s="31">
        <v>27862</v>
      </c>
      <c r="I161" s="5">
        <v>48</v>
      </c>
      <c r="J161" s="31">
        <v>27814</v>
      </c>
      <c r="L161" s="49"/>
      <c r="M161" s="52">
        <f>J161-'Прилог 6. за 2023. '!I161</f>
        <v>0</v>
      </c>
    </row>
    <row r="162" spans="1:13" s="20" customFormat="1" ht="15" customHeight="1">
      <c r="A162" s="26" t="s">
        <v>215</v>
      </c>
      <c r="B162" s="26"/>
      <c r="C162" s="71" t="s">
        <v>184</v>
      </c>
      <c r="D162" s="28">
        <v>255108</v>
      </c>
      <c r="E162" s="28">
        <v>8494</v>
      </c>
      <c r="F162" s="28">
        <v>11932</v>
      </c>
      <c r="G162" s="28">
        <v>8290</v>
      </c>
      <c r="H162" s="28">
        <v>275534</v>
      </c>
      <c r="I162" s="28">
        <v>177</v>
      </c>
      <c r="J162" s="28">
        <v>275357</v>
      </c>
      <c r="L162" s="49"/>
      <c r="M162" s="52">
        <f>J162-'Прилог 6. за 2023. '!I162</f>
        <v>-2518</v>
      </c>
    </row>
    <row r="163" spans="1:13" s="20" customFormat="1" ht="15">
      <c r="A163" s="21">
        <v>134</v>
      </c>
      <c r="B163" s="8" t="s">
        <v>373</v>
      </c>
      <c r="C163" s="72" t="s">
        <v>139</v>
      </c>
      <c r="D163" s="4">
        <v>44013</v>
      </c>
      <c r="E163" s="4">
        <v>439</v>
      </c>
      <c r="F163" s="4">
        <v>773</v>
      </c>
      <c r="G163" s="4">
        <v>445</v>
      </c>
      <c r="H163" s="32">
        <v>45225</v>
      </c>
      <c r="I163" s="4">
        <v>48</v>
      </c>
      <c r="J163" s="32">
        <v>45177</v>
      </c>
      <c r="L163" s="49"/>
      <c r="M163" s="52">
        <f>J163-'Прилог 6. за 2023. '!I163</f>
        <v>0</v>
      </c>
    </row>
    <row r="164" spans="1:13" s="20" customFormat="1" ht="29.25">
      <c r="A164" s="21">
        <v>135</v>
      </c>
      <c r="B164" s="67" t="s">
        <v>415</v>
      </c>
      <c r="C164" s="73" t="s">
        <v>412</v>
      </c>
      <c r="D164" s="4">
        <v>101900</v>
      </c>
      <c r="E164" s="4">
        <v>1149</v>
      </c>
      <c r="F164" s="4">
        <v>3040</v>
      </c>
      <c r="G164" s="4">
        <v>2920</v>
      </c>
      <c r="H164" s="32">
        <v>106089</v>
      </c>
      <c r="I164" s="4">
        <v>76</v>
      </c>
      <c r="J164" s="32">
        <v>106013</v>
      </c>
      <c r="L164" s="49"/>
      <c r="M164" s="52">
        <f>J164-'Прилог 6. за 2023. '!I164</f>
        <v>0</v>
      </c>
    </row>
    <row r="165" spans="1:13" s="20" customFormat="1" ht="15">
      <c r="A165" s="21">
        <v>136</v>
      </c>
      <c r="B165" s="67" t="s">
        <v>416</v>
      </c>
      <c r="C165" s="73" t="s">
        <v>413</v>
      </c>
      <c r="D165" s="4">
        <v>14565</v>
      </c>
      <c r="E165" s="4">
        <v>0</v>
      </c>
      <c r="F165" s="4">
        <v>3040</v>
      </c>
      <c r="G165" s="4">
        <v>2916</v>
      </c>
      <c r="H165" s="32">
        <v>17605</v>
      </c>
      <c r="I165" s="4">
        <v>11</v>
      </c>
      <c r="J165" s="32">
        <v>17594</v>
      </c>
      <c r="L165" s="49"/>
      <c r="M165" s="52">
        <f>J165-'Прилог 6. за 2023. '!I165</f>
        <v>0</v>
      </c>
    </row>
    <row r="166" spans="1:13" s="20" customFormat="1" ht="15" customHeight="1">
      <c r="A166" s="26" t="s">
        <v>216</v>
      </c>
      <c r="B166" s="26"/>
      <c r="C166" s="71" t="s">
        <v>185</v>
      </c>
      <c r="D166" s="28">
        <v>160478</v>
      </c>
      <c r="E166" s="28">
        <v>1588</v>
      </c>
      <c r="F166" s="28">
        <v>6853</v>
      </c>
      <c r="G166" s="28">
        <v>6281</v>
      </c>
      <c r="H166" s="28">
        <v>168919</v>
      </c>
      <c r="I166" s="28">
        <v>113</v>
      </c>
      <c r="J166" s="28">
        <v>168806</v>
      </c>
      <c r="L166" s="49"/>
      <c r="M166" s="52">
        <f>J166-'Прилог 6. за 2023. '!I166</f>
        <v>0</v>
      </c>
    </row>
    <row r="167" spans="1:13" ht="14.25">
      <c r="A167" s="21">
        <v>137</v>
      </c>
      <c r="B167" s="8" t="s">
        <v>374</v>
      </c>
      <c r="C167" s="72" t="s">
        <v>114</v>
      </c>
      <c r="D167" s="1">
        <v>24046</v>
      </c>
      <c r="E167" s="1">
        <v>297</v>
      </c>
      <c r="F167" s="1">
        <v>871</v>
      </c>
      <c r="G167" s="1">
        <v>607</v>
      </c>
      <c r="H167" s="31">
        <v>25214</v>
      </c>
      <c r="I167" s="1">
        <v>1</v>
      </c>
      <c r="J167" s="31">
        <v>25213</v>
      </c>
      <c r="L167" s="49"/>
      <c r="M167" s="52">
        <f>J167-'Прилог 6. за 2023. '!I167</f>
        <v>0</v>
      </c>
    </row>
    <row r="168" spans="1:13" ht="14.25">
      <c r="A168" s="21">
        <v>138</v>
      </c>
      <c r="B168" s="10" t="s">
        <v>375</v>
      </c>
      <c r="C168" s="75" t="s">
        <v>115</v>
      </c>
      <c r="D168" s="1">
        <v>148108</v>
      </c>
      <c r="E168" s="1">
        <v>3276</v>
      </c>
      <c r="F168" s="1">
        <v>7586</v>
      </c>
      <c r="G168" s="1">
        <v>3967</v>
      </c>
      <c r="H168" s="31">
        <v>158970</v>
      </c>
      <c r="I168" s="1">
        <v>673</v>
      </c>
      <c r="J168" s="31">
        <v>158297</v>
      </c>
      <c r="L168" s="49"/>
      <c r="M168" s="52">
        <f>J168-'Прилог 6. за 2023. '!I168</f>
        <v>0</v>
      </c>
    </row>
    <row r="169" spans="1:13" ht="14.25">
      <c r="A169" s="21">
        <v>139</v>
      </c>
      <c r="B169" s="10" t="s">
        <v>376</v>
      </c>
      <c r="C169" s="75" t="s">
        <v>116</v>
      </c>
      <c r="D169" s="3">
        <v>54056</v>
      </c>
      <c r="E169" s="3">
        <v>945</v>
      </c>
      <c r="F169" s="3">
        <v>1829</v>
      </c>
      <c r="G169" s="3">
        <v>1273</v>
      </c>
      <c r="H169" s="31">
        <v>56830</v>
      </c>
      <c r="I169" s="3">
        <v>1</v>
      </c>
      <c r="J169" s="31">
        <v>56829</v>
      </c>
      <c r="L169" s="49"/>
      <c r="M169" s="52">
        <f>J169-'Прилог 6. за 2023. '!I169</f>
        <v>0</v>
      </c>
    </row>
    <row r="170" spans="1:13" ht="14.25">
      <c r="A170" s="21">
        <v>140</v>
      </c>
      <c r="B170" s="10" t="s">
        <v>377</v>
      </c>
      <c r="C170" s="75" t="s">
        <v>117</v>
      </c>
      <c r="D170" s="1">
        <v>70841</v>
      </c>
      <c r="E170" s="1">
        <v>1431</v>
      </c>
      <c r="F170" s="1">
        <v>2498</v>
      </c>
      <c r="G170" s="1">
        <v>1422</v>
      </c>
      <c r="H170" s="31">
        <v>74770</v>
      </c>
      <c r="I170" s="1">
        <v>171</v>
      </c>
      <c r="J170" s="31">
        <v>74599</v>
      </c>
      <c r="L170" s="49"/>
      <c r="M170" s="52">
        <f>J170-'Прилог 6. за 2023. '!I170</f>
        <v>0</v>
      </c>
    </row>
    <row r="171" spans="1:13" ht="14.25">
      <c r="A171" s="21">
        <v>141</v>
      </c>
      <c r="B171" s="10" t="s">
        <v>378</v>
      </c>
      <c r="C171" s="75" t="s">
        <v>118</v>
      </c>
      <c r="D171" s="1">
        <v>134549</v>
      </c>
      <c r="E171" s="1">
        <v>2615</v>
      </c>
      <c r="F171" s="1">
        <v>5790</v>
      </c>
      <c r="G171" s="1">
        <v>3498</v>
      </c>
      <c r="H171" s="31">
        <v>142954</v>
      </c>
      <c r="I171" s="1">
        <v>752</v>
      </c>
      <c r="J171" s="31">
        <v>142202</v>
      </c>
      <c r="L171" s="49"/>
      <c r="M171" s="52">
        <f>J171-'Прилог 6. за 2023. '!I171</f>
        <v>0</v>
      </c>
    </row>
    <row r="172" spans="1:13" ht="14.25">
      <c r="A172" s="21">
        <v>142</v>
      </c>
      <c r="B172" s="10" t="s">
        <v>379</v>
      </c>
      <c r="C172" s="75" t="s">
        <v>119</v>
      </c>
      <c r="D172" s="1">
        <v>160959</v>
      </c>
      <c r="E172" s="1">
        <v>3877</v>
      </c>
      <c r="F172" s="1">
        <v>8896</v>
      </c>
      <c r="G172" s="1">
        <v>7082</v>
      </c>
      <c r="H172" s="31">
        <v>173732</v>
      </c>
      <c r="I172" s="1">
        <v>1789</v>
      </c>
      <c r="J172" s="31">
        <v>171943</v>
      </c>
      <c r="L172" s="49"/>
      <c r="M172" s="52">
        <f>J172-'Прилог 6. за 2023. '!I172</f>
        <v>0</v>
      </c>
    </row>
    <row r="173" spans="1:13" ht="14.25">
      <c r="A173" s="21">
        <v>143</v>
      </c>
      <c r="B173" s="7" t="s">
        <v>380</v>
      </c>
      <c r="C173" s="73" t="s">
        <v>120</v>
      </c>
      <c r="D173" s="1">
        <v>47035</v>
      </c>
      <c r="E173" s="1">
        <v>1141</v>
      </c>
      <c r="F173" s="1">
        <v>1373</v>
      </c>
      <c r="G173" s="1">
        <v>285</v>
      </c>
      <c r="H173" s="31">
        <v>49549</v>
      </c>
      <c r="I173" s="1">
        <v>470</v>
      </c>
      <c r="J173" s="31">
        <v>49079</v>
      </c>
      <c r="L173" s="49"/>
      <c r="M173" s="52">
        <f>J173-'Прилог 6. за 2023. '!I173</f>
        <v>0</v>
      </c>
    </row>
    <row r="174" spans="1:13" ht="14.25">
      <c r="A174" s="21">
        <v>144</v>
      </c>
      <c r="B174" s="10" t="s">
        <v>381</v>
      </c>
      <c r="C174" s="75" t="s">
        <v>121</v>
      </c>
      <c r="D174" s="1">
        <v>38491</v>
      </c>
      <c r="E174" s="1">
        <v>622</v>
      </c>
      <c r="F174" s="1">
        <v>1350</v>
      </c>
      <c r="G174" s="1">
        <v>720</v>
      </c>
      <c r="H174" s="31">
        <v>40463</v>
      </c>
      <c r="I174" s="1">
        <v>14</v>
      </c>
      <c r="J174" s="31">
        <v>40449</v>
      </c>
      <c r="L174" s="49"/>
      <c r="M174" s="52">
        <f>J174-'Прилог 6. за 2023. '!I174</f>
        <v>0</v>
      </c>
    </row>
    <row r="175" spans="1:13" ht="14.25">
      <c r="A175" s="21">
        <v>145</v>
      </c>
      <c r="B175" s="10" t="s">
        <v>382</v>
      </c>
      <c r="C175" s="75" t="s">
        <v>122</v>
      </c>
      <c r="D175" s="1">
        <v>156322</v>
      </c>
      <c r="E175" s="1">
        <v>3173</v>
      </c>
      <c r="F175" s="1">
        <v>6854</v>
      </c>
      <c r="G175" s="1">
        <v>2469</v>
      </c>
      <c r="H175" s="31">
        <v>166349</v>
      </c>
      <c r="I175" s="1">
        <v>898</v>
      </c>
      <c r="J175" s="31">
        <v>165451</v>
      </c>
      <c r="L175" s="49"/>
      <c r="M175" s="52">
        <f>J175-'Прилог 6. за 2023. '!I175</f>
        <v>0</v>
      </c>
    </row>
    <row r="176" spans="1:13" ht="14.25">
      <c r="A176" s="21">
        <v>146</v>
      </c>
      <c r="B176" s="10" t="s">
        <v>383</v>
      </c>
      <c r="C176" s="75" t="s">
        <v>123</v>
      </c>
      <c r="D176" s="1">
        <v>61767</v>
      </c>
      <c r="E176" s="1">
        <v>1184</v>
      </c>
      <c r="F176" s="1">
        <v>3903</v>
      </c>
      <c r="G176" s="1">
        <v>2912</v>
      </c>
      <c r="H176" s="31">
        <v>66854</v>
      </c>
      <c r="I176" s="1">
        <v>542</v>
      </c>
      <c r="J176" s="31">
        <v>66312</v>
      </c>
      <c r="L176" s="49"/>
      <c r="M176" s="52">
        <f>J176-'Прилог 6. за 2023. '!I176</f>
        <v>0</v>
      </c>
    </row>
    <row r="177" spans="1:13" ht="14.25">
      <c r="A177" s="21">
        <v>147</v>
      </c>
      <c r="B177" s="10" t="s">
        <v>384</v>
      </c>
      <c r="C177" s="75" t="s">
        <v>124</v>
      </c>
      <c r="D177" s="1">
        <v>186633</v>
      </c>
      <c r="E177" s="1">
        <v>3384</v>
      </c>
      <c r="F177" s="1">
        <v>10710</v>
      </c>
      <c r="G177" s="1">
        <v>6602</v>
      </c>
      <c r="H177" s="31">
        <v>200727</v>
      </c>
      <c r="I177" s="1">
        <v>873</v>
      </c>
      <c r="J177" s="31">
        <v>199854</v>
      </c>
      <c r="L177" s="49"/>
      <c r="M177" s="52">
        <f>J177-'Прилог 6. за 2023. '!I177</f>
        <v>0</v>
      </c>
    </row>
    <row r="178" spans="1:13" ht="14.25">
      <c r="A178" s="21">
        <v>148</v>
      </c>
      <c r="B178" s="10" t="s">
        <v>385</v>
      </c>
      <c r="C178" s="75" t="s">
        <v>125</v>
      </c>
      <c r="D178" s="1">
        <v>98563</v>
      </c>
      <c r="E178" s="1">
        <v>1863</v>
      </c>
      <c r="F178" s="1">
        <v>3688</v>
      </c>
      <c r="G178" s="1">
        <v>2488</v>
      </c>
      <c r="H178" s="31">
        <v>104114</v>
      </c>
      <c r="I178" s="1">
        <v>660</v>
      </c>
      <c r="J178" s="31">
        <v>103454</v>
      </c>
      <c r="L178" s="49"/>
      <c r="M178" s="52">
        <f>J178-'Прилог 6. за 2023. '!I178</f>
        <v>0</v>
      </c>
    </row>
    <row r="179" spans="1:13" ht="14.25">
      <c r="A179" s="21">
        <v>149</v>
      </c>
      <c r="B179" s="10" t="s">
        <v>386</v>
      </c>
      <c r="C179" s="75" t="s">
        <v>126</v>
      </c>
      <c r="D179" s="1">
        <v>35936</v>
      </c>
      <c r="E179" s="1">
        <v>659</v>
      </c>
      <c r="F179" s="1">
        <v>1577</v>
      </c>
      <c r="G179" s="1">
        <v>1346</v>
      </c>
      <c r="H179" s="31">
        <v>38172</v>
      </c>
      <c r="I179" s="1">
        <v>278</v>
      </c>
      <c r="J179" s="31">
        <v>37894</v>
      </c>
      <c r="L179" s="49"/>
      <c r="M179" s="52">
        <f>J179-'Прилог 6. за 2023. '!I179</f>
        <v>0</v>
      </c>
    </row>
    <row r="180" spans="1:13" ht="14.25">
      <c r="A180" s="21">
        <v>150</v>
      </c>
      <c r="B180" s="10" t="s">
        <v>387</v>
      </c>
      <c r="C180" s="75" t="s">
        <v>127</v>
      </c>
      <c r="D180" s="1">
        <v>14167</v>
      </c>
      <c r="E180" s="1">
        <v>383</v>
      </c>
      <c r="F180" s="1">
        <v>1008</v>
      </c>
      <c r="G180" s="1">
        <v>678</v>
      </c>
      <c r="H180" s="31">
        <v>15558</v>
      </c>
      <c r="I180" s="1">
        <v>73</v>
      </c>
      <c r="J180" s="31">
        <v>15485</v>
      </c>
      <c r="L180" s="49"/>
      <c r="M180" s="52">
        <f>J180-'Прилог 6. за 2023. '!I180</f>
        <v>0</v>
      </c>
    </row>
    <row r="181" spans="1:13" ht="14.25">
      <c r="A181" s="21">
        <v>151</v>
      </c>
      <c r="B181" s="10" t="s">
        <v>388</v>
      </c>
      <c r="C181" s="75" t="s">
        <v>128</v>
      </c>
      <c r="D181" s="1">
        <v>69613</v>
      </c>
      <c r="E181" s="1">
        <v>1267</v>
      </c>
      <c r="F181" s="1">
        <v>753</v>
      </c>
      <c r="G181" s="1">
        <v>307</v>
      </c>
      <c r="H181" s="31">
        <v>71633</v>
      </c>
      <c r="I181" s="1">
        <v>308</v>
      </c>
      <c r="J181" s="31">
        <v>71325</v>
      </c>
      <c r="L181" s="49"/>
      <c r="M181" s="52">
        <f>J181-'Прилог 6. за 2023. '!I181</f>
        <v>-597</v>
      </c>
    </row>
    <row r="182" spans="1:13" ht="14.25">
      <c r="A182" s="21">
        <v>152</v>
      </c>
      <c r="B182" s="10" t="s">
        <v>389</v>
      </c>
      <c r="C182" s="75" t="s">
        <v>129</v>
      </c>
      <c r="D182" s="1">
        <v>164530</v>
      </c>
      <c r="E182" s="1">
        <v>2774</v>
      </c>
      <c r="F182" s="1">
        <v>6998</v>
      </c>
      <c r="G182" s="1">
        <v>5422</v>
      </c>
      <c r="H182" s="31">
        <v>174302</v>
      </c>
      <c r="I182" s="1">
        <v>882</v>
      </c>
      <c r="J182" s="31">
        <v>173420</v>
      </c>
      <c r="L182" s="49"/>
      <c r="M182" s="52">
        <f>J182-'Прилог 6. за 2023. '!I182</f>
        <v>0</v>
      </c>
    </row>
    <row r="183" spans="1:13" ht="14.25">
      <c r="A183" s="21">
        <v>153</v>
      </c>
      <c r="B183" s="68" t="s">
        <v>417</v>
      </c>
      <c r="C183" s="75" t="s">
        <v>411</v>
      </c>
      <c r="D183" s="1">
        <v>23848</v>
      </c>
      <c r="E183" s="1">
        <v>511</v>
      </c>
      <c r="F183" s="1">
        <v>1188</v>
      </c>
      <c r="G183" s="1">
        <v>948</v>
      </c>
      <c r="H183" s="31">
        <v>25547</v>
      </c>
      <c r="I183" s="1">
        <v>5</v>
      </c>
      <c r="J183" s="31">
        <v>25542</v>
      </c>
      <c r="L183" s="49"/>
      <c r="M183" s="52"/>
    </row>
    <row r="184" spans="1:13" s="20" customFormat="1" ht="15" customHeight="1">
      <c r="A184" s="26" t="s">
        <v>217</v>
      </c>
      <c r="B184" s="26"/>
      <c r="C184" s="71" t="s">
        <v>186</v>
      </c>
      <c r="D184" s="28">
        <v>1489464</v>
      </c>
      <c r="E184" s="28">
        <v>29402</v>
      </c>
      <c r="F184" s="28">
        <v>66872</v>
      </c>
      <c r="G184" s="28">
        <v>42026</v>
      </c>
      <c r="H184" s="28">
        <v>1585738</v>
      </c>
      <c r="I184" s="28">
        <v>8390</v>
      </c>
      <c r="J184" s="28">
        <v>1577348</v>
      </c>
      <c r="L184" s="49"/>
      <c r="M184" s="52">
        <f>J184-'Прилог 6. за 2023. '!I184</f>
        <v>-908</v>
      </c>
    </row>
    <row r="185" spans="1:13" s="20" customFormat="1" ht="15">
      <c r="A185" s="21">
        <v>154</v>
      </c>
      <c r="B185" s="7" t="s">
        <v>390</v>
      </c>
      <c r="C185" s="73" t="s">
        <v>140</v>
      </c>
      <c r="D185" s="4">
        <v>17767</v>
      </c>
      <c r="E185" s="4">
        <v>178</v>
      </c>
      <c r="F185" s="4">
        <v>2387</v>
      </c>
      <c r="G185" s="4">
        <v>1620</v>
      </c>
      <c r="H185" s="32">
        <v>20332</v>
      </c>
      <c r="I185" s="4">
        <v>19</v>
      </c>
      <c r="J185" s="32">
        <v>20313</v>
      </c>
      <c r="L185" s="49"/>
      <c r="M185" s="52">
        <f>J185-'Прилог 6. за 2023. '!I185</f>
        <v>0</v>
      </c>
    </row>
    <row r="186" spans="1:13" s="20" customFormat="1" ht="15" customHeight="1">
      <c r="A186" s="26" t="s">
        <v>218</v>
      </c>
      <c r="B186" s="26"/>
      <c r="C186" s="71" t="s">
        <v>187</v>
      </c>
      <c r="D186" s="28">
        <v>17767</v>
      </c>
      <c r="E186" s="28">
        <v>178</v>
      </c>
      <c r="F186" s="28">
        <v>2387</v>
      </c>
      <c r="G186" s="28">
        <v>1620</v>
      </c>
      <c r="H186" s="28">
        <v>20332</v>
      </c>
      <c r="I186" s="28">
        <v>19</v>
      </c>
      <c r="J186" s="28">
        <v>20313</v>
      </c>
      <c r="L186" s="49"/>
      <c r="M186" s="52">
        <f>J186-'Прилог 6. за 2023. '!I186</f>
        <v>0</v>
      </c>
    </row>
    <row r="187" spans="1:13" s="20" customFormat="1" ht="15">
      <c r="A187" s="21">
        <v>155</v>
      </c>
      <c r="B187" s="8" t="s">
        <v>391</v>
      </c>
      <c r="C187" s="72" t="s">
        <v>141</v>
      </c>
      <c r="D187" s="4">
        <v>52955</v>
      </c>
      <c r="E187" s="4">
        <v>215</v>
      </c>
      <c r="F187" s="4">
        <v>1012</v>
      </c>
      <c r="G187" s="4">
        <v>0</v>
      </c>
      <c r="H187" s="32">
        <v>54182</v>
      </c>
      <c r="I187" s="4">
        <v>0</v>
      </c>
      <c r="J187" s="32">
        <v>54182</v>
      </c>
      <c r="L187" s="49"/>
      <c r="M187" s="52">
        <f>J187-'Прилог 6. за 2023. '!I187</f>
        <v>0</v>
      </c>
    </row>
    <row r="188" spans="1:13" s="20" customFormat="1" ht="29.25">
      <c r="A188" s="21">
        <v>156</v>
      </c>
      <c r="B188" s="7" t="s">
        <v>392</v>
      </c>
      <c r="C188" s="73" t="s">
        <v>142</v>
      </c>
      <c r="D188" s="4">
        <v>17729</v>
      </c>
      <c r="E188" s="4">
        <v>200</v>
      </c>
      <c r="F188" s="4">
        <v>212</v>
      </c>
      <c r="G188" s="4">
        <v>18</v>
      </c>
      <c r="H188" s="32">
        <v>18141</v>
      </c>
      <c r="I188" s="4">
        <v>55</v>
      </c>
      <c r="J188" s="32">
        <v>18086</v>
      </c>
      <c r="L188" s="49"/>
      <c r="M188" s="52">
        <f>J188-'Прилог 6. за 2023. '!I188</f>
        <v>0</v>
      </c>
    </row>
    <row r="189" spans="1:13" s="20" customFormat="1" ht="15">
      <c r="A189" s="21">
        <v>157</v>
      </c>
      <c r="B189" s="8" t="s">
        <v>393</v>
      </c>
      <c r="C189" s="72" t="s">
        <v>143</v>
      </c>
      <c r="D189" s="4">
        <v>6032</v>
      </c>
      <c r="E189" s="4">
        <v>36</v>
      </c>
      <c r="F189" s="4">
        <v>392</v>
      </c>
      <c r="G189" s="4">
        <v>329</v>
      </c>
      <c r="H189" s="32">
        <v>6460</v>
      </c>
      <c r="I189" s="4">
        <v>0</v>
      </c>
      <c r="J189" s="32">
        <v>6460</v>
      </c>
      <c r="L189" s="49"/>
      <c r="M189" s="52">
        <f>J189-'Прилог 6. за 2023. '!I189</f>
        <v>0</v>
      </c>
    </row>
    <row r="190" spans="1:13" s="20" customFormat="1" ht="15">
      <c r="A190" s="21">
        <v>158</v>
      </c>
      <c r="B190" s="8" t="s">
        <v>394</v>
      </c>
      <c r="C190" s="72" t="s">
        <v>144</v>
      </c>
      <c r="D190" s="4">
        <v>10198</v>
      </c>
      <c r="E190" s="4">
        <v>0</v>
      </c>
      <c r="F190" s="4">
        <v>38</v>
      </c>
      <c r="G190" s="4">
        <v>0</v>
      </c>
      <c r="H190" s="32">
        <v>10236</v>
      </c>
      <c r="I190" s="4">
        <v>0</v>
      </c>
      <c r="J190" s="32">
        <v>10236</v>
      </c>
      <c r="L190" s="49"/>
      <c r="M190" s="52">
        <f>J190-'Прилог 6. за 2023. '!I190</f>
        <v>0</v>
      </c>
    </row>
    <row r="191" spans="1:13" s="20" customFormat="1" ht="15">
      <c r="A191" s="21">
        <v>159</v>
      </c>
      <c r="B191" s="8" t="s">
        <v>395</v>
      </c>
      <c r="C191" s="72" t="s">
        <v>145</v>
      </c>
      <c r="D191" s="4">
        <v>25511</v>
      </c>
      <c r="E191" s="4">
        <v>70</v>
      </c>
      <c r="F191" s="4">
        <v>939</v>
      </c>
      <c r="G191" s="4">
        <v>477</v>
      </c>
      <c r="H191" s="32">
        <v>26520</v>
      </c>
      <c r="I191" s="4">
        <v>0</v>
      </c>
      <c r="J191" s="32">
        <v>26520</v>
      </c>
      <c r="L191" s="49"/>
      <c r="M191" s="52">
        <f>J191-'Прилог 6. за 2023. '!I191</f>
        <v>0</v>
      </c>
    </row>
    <row r="192" spans="1:13" s="20" customFormat="1" ht="15">
      <c r="A192" s="21">
        <v>160</v>
      </c>
      <c r="B192" s="8" t="s">
        <v>396</v>
      </c>
      <c r="C192" s="72" t="s">
        <v>146</v>
      </c>
      <c r="D192" s="4">
        <v>14243</v>
      </c>
      <c r="E192" s="4">
        <v>0</v>
      </c>
      <c r="F192" s="4">
        <v>50</v>
      </c>
      <c r="G192" s="4">
        <v>2</v>
      </c>
      <c r="H192" s="32">
        <v>14293</v>
      </c>
      <c r="I192" s="4">
        <v>2</v>
      </c>
      <c r="J192" s="32">
        <v>14291</v>
      </c>
      <c r="L192" s="49"/>
      <c r="M192" s="52">
        <f>J192-'Прилог 6. за 2023. '!I192</f>
        <v>0</v>
      </c>
    </row>
    <row r="193" spans="1:13" s="20" customFormat="1" ht="15">
      <c r="A193" s="21">
        <v>161</v>
      </c>
      <c r="B193" s="8" t="s">
        <v>397</v>
      </c>
      <c r="C193" s="72" t="s">
        <v>147</v>
      </c>
      <c r="D193" s="4">
        <v>2393</v>
      </c>
      <c r="E193" s="4">
        <v>0</v>
      </c>
      <c r="F193" s="4">
        <v>0</v>
      </c>
      <c r="G193" s="4">
        <v>0</v>
      </c>
      <c r="H193" s="32">
        <v>2393</v>
      </c>
      <c r="I193" s="4">
        <v>0</v>
      </c>
      <c r="J193" s="32">
        <v>2393</v>
      </c>
      <c r="L193" s="49"/>
      <c r="M193" s="52">
        <f>J193-'Прилог 6. за 2023. '!I193</f>
        <v>0</v>
      </c>
    </row>
    <row r="194" spans="1:13" s="20" customFormat="1" ht="15">
      <c r="A194" s="21">
        <v>162</v>
      </c>
      <c r="B194" s="8" t="s">
        <v>398</v>
      </c>
      <c r="C194" s="72" t="s">
        <v>148</v>
      </c>
      <c r="D194" s="4">
        <v>9861</v>
      </c>
      <c r="E194" s="4">
        <v>0</v>
      </c>
      <c r="F194" s="4">
        <v>46</v>
      </c>
      <c r="G194" s="4">
        <v>1</v>
      </c>
      <c r="H194" s="32">
        <v>9907</v>
      </c>
      <c r="I194" s="4">
        <v>0</v>
      </c>
      <c r="J194" s="32">
        <v>9907</v>
      </c>
      <c r="L194" s="49"/>
      <c r="M194" s="52">
        <f>J194-'Прилог 6. за 2023. '!I194</f>
        <v>0</v>
      </c>
    </row>
    <row r="195" spans="1:13" s="20" customFormat="1" ht="15">
      <c r="A195" s="21">
        <v>163</v>
      </c>
      <c r="B195" s="13" t="s">
        <v>399</v>
      </c>
      <c r="C195" s="78" t="s">
        <v>149</v>
      </c>
      <c r="D195" s="4">
        <v>19401</v>
      </c>
      <c r="E195" s="4">
        <v>144</v>
      </c>
      <c r="F195" s="4">
        <v>0</v>
      </c>
      <c r="G195" s="4">
        <v>0</v>
      </c>
      <c r="H195" s="32">
        <v>19545</v>
      </c>
      <c r="I195" s="4">
        <v>0</v>
      </c>
      <c r="J195" s="32">
        <v>19545</v>
      </c>
      <c r="L195" s="49"/>
      <c r="M195" s="52">
        <f>J195-'Прилог 6. за 2023. '!I195</f>
        <v>0</v>
      </c>
    </row>
    <row r="196" spans="1:13" s="20" customFormat="1" ht="15" customHeight="1">
      <c r="A196" s="26" t="s">
        <v>219</v>
      </c>
      <c r="B196" s="26"/>
      <c r="C196" s="71" t="s">
        <v>188</v>
      </c>
      <c r="D196" s="28">
        <v>158323</v>
      </c>
      <c r="E196" s="28">
        <v>665</v>
      </c>
      <c r="F196" s="28">
        <v>2689</v>
      </c>
      <c r="G196" s="28">
        <v>827</v>
      </c>
      <c r="H196" s="28">
        <v>161677</v>
      </c>
      <c r="I196" s="28">
        <v>57</v>
      </c>
      <c r="J196" s="28">
        <v>161620</v>
      </c>
      <c r="L196" s="49"/>
      <c r="M196" s="52">
        <f>J196-'Прилог 6. за 2023. '!I196</f>
        <v>0</v>
      </c>
    </row>
    <row r="197" spans="1:13" ht="14.25">
      <c r="A197" s="21">
        <v>164</v>
      </c>
      <c r="B197" s="8" t="s">
        <v>400</v>
      </c>
      <c r="C197" s="72" t="s">
        <v>83</v>
      </c>
      <c r="D197" s="1">
        <v>132537</v>
      </c>
      <c r="E197" s="1">
        <v>2592</v>
      </c>
      <c r="F197" s="1">
        <v>6387</v>
      </c>
      <c r="G197" s="1">
        <v>4886</v>
      </c>
      <c r="H197" s="31">
        <v>141516</v>
      </c>
      <c r="I197" s="1">
        <v>111</v>
      </c>
      <c r="J197" s="31">
        <v>141405</v>
      </c>
      <c r="L197" s="49"/>
      <c r="M197" s="52">
        <f>J197-'Прилог 6. за 2023. '!I197</f>
        <v>0</v>
      </c>
    </row>
    <row r="198" spans="1:13" ht="14.25">
      <c r="A198" s="21">
        <v>165</v>
      </c>
      <c r="B198" s="7" t="s">
        <v>401</v>
      </c>
      <c r="C198" s="73" t="s">
        <v>84</v>
      </c>
      <c r="D198" s="1">
        <v>35884</v>
      </c>
      <c r="E198" s="1">
        <v>942</v>
      </c>
      <c r="F198" s="1">
        <v>2123</v>
      </c>
      <c r="G198" s="1">
        <v>1492</v>
      </c>
      <c r="H198" s="31">
        <v>38949</v>
      </c>
      <c r="I198" s="1">
        <v>10</v>
      </c>
      <c r="J198" s="31">
        <v>38939</v>
      </c>
      <c r="L198" s="49"/>
      <c r="M198" s="52">
        <f>J198-'Прилог 6. за 2023. '!I198</f>
        <v>0</v>
      </c>
    </row>
    <row r="199" spans="1:13" s="20" customFormat="1" ht="15" customHeight="1">
      <c r="A199" s="26" t="s">
        <v>220</v>
      </c>
      <c r="B199" s="26"/>
      <c r="C199" s="71" t="s">
        <v>189</v>
      </c>
      <c r="D199" s="28">
        <v>168421</v>
      </c>
      <c r="E199" s="28">
        <v>3534</v>
      </c>
      <c r="F199" s="28">
        <v>8510</v>
      </c>
      <c r="G199" s="28">
        <v>6378</v>
      </c>
      <c r="H199" s="28">
        <v>180465</v>
      </c>
      <c r="I199" s="28">
        <v>121</v>
      </c>
      <c r="J199" s="28">
        <v>180344</v>
      </c>
      <c r="L199" s="49"/>
      <c r="M199" s="52">
        <f>J199-'Прилог 6. за 2023. '!I199</f>
        <v>0</v>
      </c>
    </row>
    <row r="200" spans="1:13" s="20" customFormat="1" ht="15" customHeight="1">
      <c r="A200" s="34" t="s">
        <v>221</v>
      </c>
      <c r="B200" s="34"/>
      <c r="C200" s="79" t="s">
        <v>190</v>
      </c>
      <c r="D200" s="36">
        <v>7015250</v>
      </c>
      <c r="E200" s="36">
        <v>200498</v>
      </c>
      <c r="F200" s="36">
        <v>362136</v>
      </c>
      <c r="G200" s="36">
        <v>230617</v>
      </c>
      <c r="H200" s="36">
        <v>7577884</v>
      </c>
      <c r="I200" s="36">
        <v>26966</v>
      </c>
      <c r="J200" s="36">
        <v>7550918</v>
      </c>
      <c r="L200" s="49"/>
      <c r="M200" s="52">
        <f>J200-'Прилог 6. за 2023. '!I200</f>
        <v>-3456</v>
      </c>
    </row>
    <row r="201" spans="1:13" ht="28.5">
      <c r="A201" s="21">
        <v>166</v>
      </c>
      <c r="B201" s="16" t="s">
        <v>402</v>
      </c>
      <c r="C201" s="16" t="s">
        <v>133</v>
      </c>
      <c r="D201" s="2">
        <v>16183</v>
      </c>
      <c r="E201" s="2">
        <v>378</v>
      </c>
      <c r="F201" s="2">
        <v>987</v>
      </c>
      <c r="G201" s="2">
        <v>555</v>
      </c>
      <c r="H201" s="33">
        <v>17548</v>
      </c>
      <c r="I201" s="2">
        <v>0</v>
      </c>
      <c r="J201" s="33">
        <v>17548</v>
      </c>
      <c r="L201" s="49"/>
      <c r="M201" s="52">
        <f>J201-'Прилог 6. за 2023. '!I201</f>
        <v>0</v>
      </c>
    </row>
    <row r="202" spans="1:13" ht="28.5">
      <c r="A202" s="21">
        <v>167</v>
      </c>
      <c r="B202" s="16" t="s">
        <v>403</v>
      </c>
      <c r="C202" s="16" t="s">
        <v>134</v>
      </c>
      <c r="D202" s="2">
        <v>5475</v>
      </c>
      <c r="E202" s="2">
        <v>72</v>
      </c>
      <c r="F202" s="2">
        <v>511</v>
      </c>
      <c r="G202" s="2">
        <v>356</v>
      </c>
      <c r="H202" s="33">
        <v>6058</v>
      </c>
      <c r="I202" s="2">
        <v>0</v>
      </c>
      <c r="J202" s="33">
        <v>6058</v>
      </c>
      <c r="L202" s="49"/>
      <c r="M202" s="52">
        <f>J202-'Прилог 6. за 2023. '!I202</f>
        <v>0</v>
      </c>
    </row>
    <row r="203" spans="1:13" ht="28.5">
      <c r="A203" s="21">
        <v>168</v>
      </c>
      <c r="B203" s="16" t="s">
        <v>404</v>
      </c>
      <c r="C203" s="16" t="s">
        <v>240</v>
      </c>
      <c r="D203" s="2">
        <v>4436</v>
      </c>
      <c r="E203" s="2">
        <v>79</v>
      </c>
      <c r="F203" s="2">
        <v>368</v>
      </c>
      <c r="G203" s="2">
        <v>164</v>
      </c>
      <c r="H203" s="33">
        <v>4883</v>
      </c>
      <c r="I203" s="2">
        <v>102</v>
      </c>
      <c r="J203" s="33">
        <v>4781</v>
      </c>
      <c r="L203" s="49"/>
      <c r="M203" s="52">
        <f>J203-'Прилог 6. за 2023. '!I203</f>
        <v>0</v>
      </c>
    </row>
    <row r="204" spans="1:13" ht="29.25" thickBot="1">
      <c r="A204" s="21">
        <v>169</v>
      </c>
      <c r="B204" s="16" t="s">
        <v>405</v>
      </c>
      <c r="C204" s="16" t="s">
        <v>135</v>
      </c>
      <c r="D204" s="2">
        <v>50107</v>
      </c>
      <c r="E204" s="2">
        <v>676</v>
      </c>
      <c r="F204" s="2">
        <v>2301</v>
      </c>
      <c r="G204" s="2">
        <v>1627</v>
      </c>
      <c r="H204" s="57">
        <v>53084</v>
      </c>
      <c r="I204" s="2">
        <v>0</v>
      </c>
      <c r="J204" s="33">
        <v>53084</v>
      </c>
      <c r="L204" s="49"/>
      <c r="M204" s="52">
        <f>J204-'Прилог 6. за 2023. '!I204</f>
        <v>0</v>
      </c>
    </row>
    <row r="205" spans="1:13" ht="29.25" thickBot="1">
      <c r="A205" s="21">
        <v>170</v>
      </c>
      <c r="B205" s="16" t="s">
        <v>406</v>
      </c>
      <c r="C205" s="16" t="s">
        <v>136</v>
      </c>
      <c r="D205" s="2">
        <v>0</v>
      </c>
      <c r="E205" s="2">
        <v>0</v>
      </c>
      <c r="F205" s="2">
        <v>0</v>
      </c>
      <c r="G205" s="55">
        <v>0</v>
      </c>
      <c r="H205" s="64">
        <v>197</v>
      </c>
      <c r="I205" s="56">
        <v>16</v>
      </c>
      <c r="J205" s="33">
        <v>181</v>
      </c>
      <c r="L205" s="49"/>
      <c r="M205" s="52">
        <f>J205-'Прилог 6. за 2023. '!I205</f>
        <v>0</v>
      </c>
    </row>
    <row r="206" spans="1:13" ht="43.5" thickBot="1">
      <c r="A206" s="21">
        <v>171</v>
      </c>
      <c r="B206" s="16" t="s">
        <v>407</v>
      </c>
      <c r="C206" s="16" t="s">
        <v>137</v>
      </c>
      <c r="D206" s="2">
        <v>9985</v>
      </c>
      <c r="E206" s="2">
        <v>111</v>
      </c>
      <c r="F206" s="2">
        <v>498</v>
      </c>
      <c r="G206" s="2">
        <v>350</v>
      </c>
      <c r="H206" s="58">
        <v>10594</v>
      </c>
      <c r="I206" s="2">
        <v>0</v>
      </c>
      <c r="J206" s="33">
        <v>10594</v>
      </c>
      <c r="L206" s="49"/>
      <c r="M206" s="52">
        <f>J206-'Прилог 6. за 2023. '!I206</f>
        <v>0</v>
      </c>
    </row>
    <row r="207" spans="1:13" ht="29.25" thickBot="1">
      <c r="A207" s="21">
        <v>172</v>
      </c>
      <c r="B207" s="16" t="s">
        <v>408</v>
      </c>
      <c r="C207" s="16" t="s">
        <v>138</v>
      </c>
      <c r="D207" s="2">
        <v>0</v>
      </c>
      <c r="E207" s="2">
        <v>0</v>
      </c>
      <c r="F207" s="2">
        <v>0</v>
      </c>
      <c r="G207" s="55">
        <v>0</v>
      </c>
      <c r="H207" s="64">
        <v>91495</v>
      </c>
      <c r="I207" s="56">
        <v>773</v>
      </c>
      <c r="J207" s="33">
        <v>90722</v>
      </c>
      <c r="L207" s="49"/>
      <c r="M207" s="52">
        <f>J207-'Прилог 6. за 2023. '!I207</f>
        <v>0</v>
      </c>
    </row>
    <row r="208" spans="1:13" s="20" customFormat="1" ht="15" customHeight="1">
      <c r="A208" s="26" t="s">
        <v>222</v>
      </c>
      <c r="B208" s="26"/>
      <c r="C208" s="71" t="s">
        <v>191</v>
      </c>
      <c r="D208" s="28">
        <v>86186</v>
      </c>
      <c r="E208" s="28">
        <v>1316</v>
      </c>
      <c r="F208" s="28">
        <v>4665</v>
      </c>
      <c r="G208" s="28">
        <v>3052</v>
      </c>
      <c r="H208" s="59">
        <v>183859</v>
      </c>
      <c r="I208" s="59">
        <v>891</v>
      </c>
      <c r="J208" s="28">
        <v>182968</v>
      </c>
      <c r="L208" s="49"/>
      <c r="M208" s="52">
        <f>J208-'Прилог 6. за 2023. '!I208</f>
        <v>0</v>
      </c>
    </row>
    <row r="209" spans="1:13" s="20" customFormat="1" ht="15" customHeight="1">
      <c r="A209" s="37" t="s">
        <v>223</v>
      </c>
      <c r="B209" s="37"/>
      <c r="C209" s="80" t="s">
        <v>224</v>
      </c>
      <c r="D209" s="39">
        <v>7101436</v>
      </c>
      <c r="E209" s="39">
        <v>201814</v>
      </c>
      <c r="F209" s="39">
        <v>366801</v>
      </c>
      <c r="G209" s="39">
        <v>233669</v>
      </c>
      <c r="H209" s="39">
        <v>7761743</v>
      </c>
      <c r="I209" s="39">
        <v>27857</v>
      </c>
      <c r="J209" s="39">
        <v>7733886</v>
      </c>
      <c r="L209" s="49"/>
      <c r="M209" s="52">
        <f>J209-'Прилог 6. за 2023. '!I209</f>
        <v>-3456</v>
      </c>
    </row>
    <row r="210" ht="12.75">
      <c r="M210" s="54"/>
    </row>
    <row r="211" spans="1:13" ht="42" customHeight="1">
      <c r="A211" s="86" t="s">
        <v>235</v>
      </c>
      <c r="B211" s="61"/>
      <c r="C211" s="51" t="s">
        <v>237</v>
      </c>
      <c r="D211" s="49"/>
      <c r="E211" s="49"/>
      <c r="F211" s="49"/>
      <c r="G211" s="49"/>
      <c r="H211" s="49"/>
      <c r="I211" s="49"/>
      <c r="J211" s="49"/>
      <c r="K211" s="50"/>
      <c r="M211" s="54"/>
    </row>
    <row r="212" spans="1:13" ht="42" customHeight="1">
      <c r="A212" s="86"/>
      <c r="B212" s="61"/>
      <c r="C212" s="48" t="s">
        <v>239</v>
      </c>
      <c r="D212" s="52">
        <f>D209-'Прилог 6. за 2023. '!C209</f>
        <v>1152</v>
      </c>
      <c r="E212" s="52">
        <f>E209-'Прилог 6. за 2023. '!D209</f>
        <v>0</v>
      </c>
      <c r="F212" s="52">
        <f>F209-'Прилог 6. за 2023. '!E209</f>
        <v>-4608</v>
      </c>
      <c r="G212" s="52">
        <f>G209-'Прилог 6. за 2023. '!F209</f>
        <v>-3692</v>
      </c>
      <c r="H212" s="52">
        <f>H209-'Прилог 6. за 2023. '!G209</f>
        <v>-3456</v>
      </c>
      <c r="I212" s="52">
        <f>I209-'Прилог 6. за 2023. '!H209</f>
        <v>0</v>
      </c>
      <c r="J212" s="52">
        <f>J209-'Прилог 6. за 2023. '!I209</f>
        <v>-3456</v>
      </c>
      <c r="K212" s="53"/>
      <c r="L212" s="54"/>
      <c r="M212" s="54"/>
    </row>
    <row r="213" ht="12.75">
      <c r="H213" s="19"/>
    </row>
    <row r="217" ht="12.75">
      <c r="H217" s="19"/>
    </row>
  </sheetData>
  <sheetProtection password="CC9A" sheet="1"/>
  <mergeCells count="9">
    <mergeCell ref="A1:J1"/>
    <mergeCell ref="A2:J2"/>
    <mergeCell ref="C3:J3"/>
    <mergeCell ref="L2:M2"/>
    <mergeCell ref="L3:L5"/>
    <mergeCell ref="M3:M5"/>
    <mergeCell ref="A211:A212"/>
    <mergeCell ref="A4:A5"/>
    <mergeCell ref="C4:C5"/>
  </mergeCells>
  <conditionalFormatting sqref="C197:C198 C139:C142 C144:C147 C155:C161 C123:C128 C130:C137 C119:C121 C49:C55 C112 C67:C73 C75:C77 C79:C86 C88:C94 C96:C101 C103:C106 C108:C110 C6:C8 C10:C14 C16:C21 C23:C30 C32:C35 C37:C47 C114:C117 C57:C65">
    <cfRule type="cellIs" priority="25" dxfId="0" operator="equal" stopIfTrue="1">
      <formula>36</formula>
    </cfRule>
  </conditionalFormatting>
  <conditionalFormatting sqref="B6:B8">
    <cfRule type="cellIs" priority="24" dxfId="0" operator="equal" stopIfTrue="1">
      <formula>36</formula>
    </cfRule>
  </conditionalFormatting>
  <conditionalFormatting sqref="B10:B14">
    <cfRule type="cellIs" priority="23" dxfId="0" operator="equal" stopIfTrue="1">
      <formula>36</formula>
    </cfRule>
  </conditionalFormatting>
  <conditionalFormatting sqref="B16:B21">
    <cfRule type="cellIs" priority="22" dxfId="0" operator="equal" stopIfTrue="1">
      <formula>36</formula>
    </cfRule>
  </conditionalFormatting>
  <conditionalFormatting sqref="B23:B30">
    <cfRule type="cellIs" priority="21" dxfId="0" operator="equal" stopIfTrue="1">
      <formula>36</formula>
    </cfRule>
  </conditionalFormatting>
  <conditionalFormatting sqref="B32:B35">
    <cfRule type="cellIs" priority="20" dxfId="0" operator="equal" stopIfTrue="1">
      <formula>36</formula>
    </cfRule>
  </conditionalFormatting>
  <conditionalFormatting sqref="B37:B47">
    <cfRule type="cellIs" priority="19" dxfId="0" operator="equal" stopIfTrue="1">
      <formula>36</formula>
    </cfRule>
  </conditionalFormatting>
  <conditionalFormatting sqref="B49:B55">
    <cfRule type="cellIs" priority="18" dxfId="0" operator="equal" stopIfTrue="1">
      <formula>36</formula>
    </cfRule>
  </conditionalFormatting>
  <conditionalFormatting sqref="B57:B65">
    <cfRule type="cellIs" priority="17" dxfId="0" operator="equal" stopIfTrue="1">
      <formula>36</formula>
    </cfRule>
  </conditionalFormatting>
  <conditionalFormatting sqref="B67:B73">
    <cfRule type="cellIs" priority="16" dxfId="0" operator="equal" stopIfTrue="1">
      <formula>36</formula>
    </cfRule>
  </conditionalFormatting>
  <conditionalFormatting sqref="B75:B77">
    <cfRule type="cellIs" priority="15" dxfId="0" operator="equal" stopIfTrue="1">
      <formula>36</formula>
    </cfRule>
  </conditionalFormatting>
  <conditionalFormatting sqref="B79:B86">
    <cfRule type="cellIs" priority="14" dxfId="0" operator="equal" stopIfTrue="1">
      <formula>36</formula>
    </cfRule>
  </conditionalFormatting>
  <conditionalFormatting sqref="B88:B94">
    <cfRule type="cellIs" priority="13" dxfId="0" operator="equal" stopIfTrue="1">
      <formula>36</formula>
    </cfRule>
  </conditionalFormatting>
  <conditionalFormatting sqref="B96:B101">
    <cfRule type="cellIs" priority="12" dxfId="0" operator="equal" stopIfTrue="1">
      <formula>36</formula>
    </cfRule>
  </conditionalFormatting>
  <conditionalFormatting sqref="B103:B106">
    <cfRule type="cellIs" priority="11" dxfId="0" operator="equal" stopIfTrue="1">
      <formula>36</formula>
    </cfRule>
  </conditionalFormatting>
  <conditionalFormatting sqref="B108:B110">
    <cfRule type="cellIs" priority="10" dxfId="0" operator="equal" stopIfTrue="1">
      <formula>36</formula>
    </cfRule>
  </conditionalFormatting>
  <conditionalFormatting sqref="B112">
    <cfRule type="cellIs" priority="9" dxfId="0" operator="equal" stopIfTrue="1">
      <formula>36</formula>
    </cfRule>
  </conditionalFormatting>
  <conditionalFormatting sqref="B114:B117">
    <cfRule type="cellIs" priority="8" dxfId="0" operator="equal" stopIfTrue="1">
      <formula>36</formula>
    </cfRule>
  </conditionalFormatting>
  <conditionalFormatting sqref="B119:B121">
    <cfRule type="cellIs" priority="7" dxfId="0" operator="equal" stopIfTrue="1">
      <formula>36</formula>
    </cfRule>
  </conditionalFormatting>
  <conditionalFormatting sqref="B123:B128">
    <cfRule type="cellIs" priority="6" dxfId="0" operator="equal" stopIfTrue="1">
      <formula>36</formula>
    </cfRule>
  </conditionalFormatting>
  <conditionalFormatting sqref="B130:B137">
    <cfRule type="cellIs" priority="5" dxfId="0" operator="equal" stopIfTrue="1">
      <formula>36</formula>
    </cfRule>
  </conditionalFormatting>
  <conditionalFormatting sqref="B139:B142">
    <cfRule type="cellIs" priority="4" dxfId="0" operator="equal" stopIfTrue="1">
      <formula>36</formula>
    </cfRule>
  </conditionalFormatting>
  <conditionalFormatting sqref="B144:B147">
    <cfRule type="cellIs" priority="3" dxfId="0" operator="equal" stopIfTrue="1">
      <formula>36</formula>
    </cfRule>
  </conditionalFormatting>
  <conditionalFormatting sqref="B155:B161">
    <cfRule type="cellIs" priority="2" dxfId="0" operator="equal" stopIfTrue="1">
      <formula>36</formula>
    </cfRule>
  </conditionalFormatting>
  <conditionalFormatting sqref="B197:B198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fitToHeight="0" fitToWidth="1" horizontalDpi="600" verticalDpi="600" orientation="portrait" paperSize="9" scale="61" r:id="rId1"/>
  <headerFooter alignWithMargins="0">
    <oddFooter>&amp;RСтрана &amp;P од &amp;N</oddFooter>
  </headerFooter>
  <rowBreaks count="2" manualBreakCount="2">
    <brk id="78" max="8" man="1"/>
    <brk id="1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zoomScale="90" zoomScaleNormal="90" zoomScalePageLayoutView="0" workbookViewId="0" topLeftCell="A1">
      <pane xSplit="3" ySplit="4" topLeftCell="D206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S206" sqref="S206"/>
    </sheetView>
  </sheetViews>
  <sheetFormatPr defaultColWidth="9.140625" defaultRowHeight="12.75"/>
  <cols>
    <col min="1" max="1" width="5.57421875" style="23" customWidth="1"/>
    <col min="2" max="2" width="11.28125" style="23" bestFit="1" customWidth="1"/>
    <col min="3" max="3" width="40.8515625" style="18" customWidth="1"/>
    <col min="4" max="10" width="15.7109375" style="18" customWidth="1"/>
    <col min="11" max="11" width="9.140625" style="18" customWidth="1"/>
    <col min="12" max="13" width="10.140625" style="18" customWidth="1"/>
    <col min="14" max="16384" width="9.140625" style="18" customWidth="1"/>
  </cols>
  <sheetData>
    <row r="1" spans="1:10" ht="19.5" customHeight="1">
      <c r="A1" s="88" t="s">
        <v>158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49.5" customHeight="1">
      <c r="A2" s="89" t="s">
        <v>414</v>
      </c>
      <c r="B2" s="89"/>
      <c r="C2" s="89"/>
      <c r="D2" s="89"/>
      <c r="E2" s="89"/>
      <c r="F2" s="89"/>
      <c r="G2" s="89"/>
      <c r="H2" s="89"/>
      <c r="I2" s="89"/>
      <c r="J2" s="89"/>
      <c r="L2" s="83" t="s">
        <v>235</v>
      </c>
      <c r="M2" s="83"/>
    </row>
    <row r="3" spans="1:13" ht="19.5" customHeight="1">
      <c r="A3" s="65"/>
      <c r="B3" s="65"/>
      <c r="C3" s="90" t="s">
        <v>159</v>
      </c>
      <c r="D3" s="90"/>
      <c r="E3" s="90"/>
      <c r="F3" s="90"/>
      <c r="G3" s="90"/>
      <c r="H3" s="90"/>
      <c r="I3" s="90"/>
      <c r="J3" s="90"/>
      <c r="L3" s="84" t="s">
        <v>236</v>
      </c>
      <c r="M3" s="85" t="s">
        <v>238</v>
      </c>
    </row>
    <row r="4" spans="1:13" ht="167.25" customHeight="1">
      <c r="A4" s="87" t="s">
        <v>131</v>
      </c>
      <c r="B4" s="6" t="s">
        <v>409</v>
      </c>
      <c r="C4" s="87" t="s">
        <v>37</v>
      </c>
      <c r="D4" s="25" t="s">
        <v>225</v>
      </c>
      <c r="E4" s="25" t="s">
        <v>226</v>
      </c>
      <c r="F4" s="25" t="s">
        <v>227</v>
      </c>
      <c r="G4" s="25" t="s">
        <v>228</v>
      </c>
      <c r="H4" s="29" t="s">
        <v>130</v>
      </c>
      <c r="I4" s="25" t="s">
        <v>150</v>
      </c>
      <c r="J4" s="29" t="s">
        <v>151</v>
      </c>
      <c r="L4" s="84"/>
      <c r="M4" s="85"/>
    </row>
    <row r="5" spans="1:13" ht="12.75">
      <c r="A5" s="87"/>
      <c r="B5" s="6"/>
      <c r="C5" s="87"/>
      <c r="D5" s="6">
        <v>1</v>
      </c>
      <c r="E5" s="6">
        <v>2</v>
      </c>
      <c r="F5" s="6">
        <v>3</v>
      </c>
      <c r="G5" s="6" t="s">
        <v>160</v>
      </c>
      <c r="H5" s="30" t="s">
        <v>161</v>
      </c>
      <c r="I5" s="6">
        <v>5</v>
      </c>
      <c r="J5" s="30" t="s">
        <v>162</v>
      </c>
      <c r="L5" s="84"/>
      <c r="M5" s="85"/>
    </row>
    <row r="6" spans="1:13" ht="14.25">
      <c r="A6" s="21">
        <v>1</v>
      </c>
      <c r="B6" s="7" t="s">
        <v>242</v>
      </c>
      <c r="C6" s="7" t="s">
        <v>0</v>
      </c>
      <c r="D6" s="1"/>
      <c r="E6" s="1"/>
      <c r="F6" s="1"/>
      <c r="G6" s="1"/>
      <c r="H6" s="31">
        <f>D6+E6+F6</f>
        <v>0</v>
      </c>
      <c r="I6" s="1"/>
      <c r="J6" s="31">
        <f>H6-I6</f>
        <v>0</v>
      </c>
      <c r="L6" s="49"/>
      <c r="M6" s="52">
        <f>J6-'Прилог 6. за 2023. '!I6</f>
        <v>-25367</v>
      </c>
    </row>
    <row r="7" spans="1:13" ht="14.25">
      <c r="A7" s="21">
        <v>2</v>
      </c>
      <c r="B7" s="8" t="s">
        <v>243</v>
      </c>
      <c r="C7" s="8" t="s">
        <v>1</v>
      </c>
      <c r="D7" s="1"/>
      <c r="E7" s="1"/>
      <c r="F7" s="1"/>
      <c r="G7" s="1"/>
      <c r="H7" s="31">
        <f>D7+E7+F7</f>
        <v>0</v>
      </c>
      <c r="I7" s="1"/>
      <c r="J7" s="31">
        <f>H7-I7</f>
        <v>0</v>
      </c>
      <c r="L7" s="49"/>
      <c r="M7" s="52">
        <f>J7-'Прилог 6. за 2023. '!I7</f>
        <v>-12224</v>
      </c>
    </row>
    <row r="8" spans="1:13" ht="14.25">
      <c r="A8" s="21">
        <v>3</v>
      </c>
      <c r="B8" s="8" t="s">
        <v>244</v>
      </c>
      <c r="C8" s="8" t="s">
        <v>2</v>
      </c>
      <c r="D8" s="1"/>
      <c r="E8" s="1"/>
      <c r="F8" s="1"/>
      <c r="G8" s="1"/>
      <c r="H8" s="31">
        <f>D8+E8+F8</f>
        <v>0</v>
      </c>
      <c r="I8" s="1"/>
      <c r="J8" s="31">
        <f>H8-I8</f>
        <v>0</v>
      </c>
      <c r="L8" s="49"/>
      <c r="M8" s="52">
        <f>J8-'Прилог 6. за 2023. '!I8</f>
        <v>-146951</v>
      </c>
    </row>
    <row r="9" spans="1:13" s="20" customFormat="1" ht="15" customHeight="1">
      <c r="A9" s="26" t="s">
        <v>192</v>
      </c>
      <c r="B9" s="26"/>
      <c r="C9" s="27" t="s">
        <v>163</v>
      </c>
      <c r="D9" s="28">
        <f aca="true" t="shared" si="0" ref="D9:J9">SUM(D6:D8)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>SUM(H6:H8)</f>
        <v>0</v>
      </c>
      <c r="I9" s="28">
        <f>SUM(I6:I8)</f>
        <v>0</v>
      </c>
      <c r="J9" s="28">
        <f t="shared" si="0"/>
        <v>0</v>
      </c>
      <c r="L9" s="49"/>
      <c r="M9" s="52">
        <f>J9-'Прилог 6. за 2023. '!I9</f>
        <v>-184542</v>
      </c>
    </row>
    <row r="10" spans="1:13" ht="14.25">
      <c r="A10" s="21">
        <v>4</v>
      </c>
      <c r="B10" s="8" t="s">
        <v>245</v>
      </c>
      <c r="C10" s="8" t="s">
        <v>3</v>
      </c>
      <c r="D10" s="1"/>
      <c r="E10" s="1"/>
      <c r="F10" s="1"/>
      <c r="G10" s="1"/>
      <c r="H10" s="31">
        <f>D10+E10+F10</f>
        <v>0</v>
      </c>
      <c r="I10" s="1"/>
      <c r="J10" s="31">
        <f>H10-I10</f>
        <v>0</v>
      </c>
      <c r="L10" s="49"/>
      <c r="M10" s="52">
        <f>J10-'Прилог 6. за 2023. '!I10</f>
        <v>-13214</v>
      </c>
    </row>
    <row r="11" spans="1:13" ht="14.25">
      <c r="A11" s="21">
        <v>5</v>
      </c>
      <c r="B11" s="8" t="s">
        <v>246</v>
      </c>
      <c r="C11" s="8" t="s">
        <v>4</v>
      </c>
      <c r="D11" s="1"/>
      <c r="E11" s="1"/>
      <c r="F11" s="1"/>
      <c r="G11" s="1"/>
      <c r="H11" s="31">
        <f>D11+E11+F11</f>
        <v>0</v>
      </c>
      <c r="I11" s="1"/>
      <c r="J11" s="31">
        <f>H11-I11</f>
        <v>0</v>
      </c>
      <c r="L11" s="49"/>
      <c r="M11" s="52">
        <f>J11-'Прилог 6. за 2023. '!I11</f>
        <v>-24622</v>
      </c>
    </row>
    <row r="12" spans="1:13" ht="14.25">
      <c r="A12" s="21">
        <v>6</v>
      </c>
      <c r="B12" s="8" t="s">
        <v>247</v>
      </c>
      <c r="C12" s="8" t="s">
        <v>5</v>
      </c>
      <c r="D12" s="1"/>
      <c r="E12" s="1"/>
      <c r="F12" s="1"/>
      <c r="G12" s="1"/>
      <c r="H12" s="31">
        <f>D12+E12+F12</f>
        <v>0</v>
      </c>
      <c r="I12" s="1"/>
      <c r="J12" s="31">
        <f>H12-I12</f>
        <v>0</v>
      </c>
      <c r="L12" s="49"/>
      <c r="M12" s="52">
        <f>J12-'Прилог 6. за 2023. '!I12</f>
        <v>-12264</v>
      </c>
    </row>
    <row r="13" spans="1:13" ht="14.25">
      <c r="A13" s="21">
        <v>7</v>
      </c>
      <c r="B13" s="8" t="s">
        <v>248</v>
      </c>
      <c r="C13" s="8" t="s">
        <v>6</v>
      </c>
      <c r="D13" s="1"/>
      <c r="E13" s="1"/>
      <c r="F13" s="1"/>
      <c r="G13" s="1"/>
      <c r="H13" s="31">
        <f>D13+E13+F13</f>
        <v>0</v>
      </c>
      <c r="I13" s="1"/>
      <c r="J13" s="31">
        <f>H13-I13</f>
        <v>0</v>
      </c>
      <c r="L13" s="49"/>
      <c r="M13" s="52">
        <f>J13-'Прилог 6. за 2023. '!I13</f>
        <v>-9168</v>
      </c>
    </row>
    <row r="14" spans="1:13" ht="14.25">
      <c r="A14" s="21">
        <v>8</v>
      </c>
      <c r="B14" s="8" t="s">
        <v>249</v>
      </c>
      <c r="C14" s="8" t="s">
        <v>7</v>
      </c>
      <c r="D14" s="1"/>
      <c r="E14" s="1"/>
      <c r="F14" s="1"/>
      <c r="G14" s="1"/>
      <c r="H14" s="31">
        <f>D14+E14+F14</f>
        <v>0</v>
      </c>
      <c r="I14" s="1"/>
      <c r="J14" s="31">
        <f>H14-I14</f>
        <v>0</v>
      </c>
      <c r="L14" s="49"/>
      <c r="M14" s="52">
        <f>J14-'Прилог 6. за 2023. '!I14</f>
        <v>-138045</v>
      </c>
    </row>
    <row r="15" spans="1:13" s="20" customFormat="1" ht="15" customHeight="1">
      <c r="A15" s="26" t="s">
        <v>193</v>
      </c>
      <c r="B15" s="26"/>
      <c r="C15" s="27" t="s">
        <v>164</v>
      </c>
      <c r="D15" s="28">
        <f aca="true" t="shared" si="1" ref="D15:J15">SUM(D10:D14)</f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L15" s="49"/>
      <c r="M15" s="52">
        <f>J15-'Прилог 6. за 2023. '!I15</f>
        <v>-197313</v>
      </c>
    </row>
    <row r="16" spans="1:13" ht="12.75" customHeight="1">
      <c r="A16" s="21">
        <v>9</v>
      </c>
      <c r="B16" s="9" t="s">
        <v>250</v>
      </c>
      <c r="C16" s="9" t="s">
        <v>8</v>
      </c>
      <c r="D16" s="1"/>
      <c r="E16" s="1"/>
      <c r="F16" s="1"/>
      <c r="G16" s="1"/>
      <c r="H16" s="31">
        <f aca="true" t="shared" si="2" ref="H16:H21">D16+E16+F16</f>
        <v>0</v>
      </c>
      <c r="I16" s="1"/>
      <c r="J16" s="31">
        <f aca="true" t="shared" si="3" ref="J16:J21">H16-I16</f>
        <v>0</v>
      </c>
      <c r="L16" s="49"/>
      <c r="M16" s="52">
        <f>J16-'Прилог 6. за 2023. '!I16</f>
        <v>-12315</v>
      </c>
    </row>
    <row r="17" spans="1:13" ht="14.25">
      <c r="A17" s="21">
        <v>10</v>
      </c>
      <c r="B17" s="9" t="s">
        <v>251</v>
      </c>
      <c r="C17" s="9" t="s">
        <v>9</v>
      </c>
      <c r="D17" s="1"/>
      <c r="E17" s="1"/>
      <c r="F17" s="1"/>
      <c r="G17" s="1"/>
      <c r="H17" s="31">
        <f t="shared" si="2"/>
        <v>0</v>
      </c>
      <c r="I17" s="1"/>
      <c r="J17" s="31">
        <f t="shared" si="3"/>
        <v>0</v>
      </c>
      <c r="L17" s="49"/>
      <c r="M17" s="52">
        <f>J17-'Прилог 6. за 2023. '!I17</f>
        <v>-18040</v>
      </c>
    </row>
    <row r="18" spans="1:13" ht="14.25">
      <c r="A18" s="21">
        <v>11</v>
      </c>
      <c r="B18" s="7" t="s">
        <v>252</v>
      </c>
      <c r="C18" s="7" t="s">
        <v>10</v>
      </c>
      <c r="D18" s="1"/>
      <c r="E18" s="1"/>
      <c r="F18" s="1"/>
      <c r="G18" s="1"/>
      <c r="H18" s="31">
        <f t="shared" si="2"/>
        <v>0</v>
      </c>
      <c r="I18" s="1"/>
      <c r="J18" s="31">
        <f t="shared" si="3"/>
        <v>0</v>
      </c>
      <c r="L18" s="49"/>
      <c r="M18" s="52">
        <f>J18-'Прилог 6. за 2023. '!I18</f>
        <v>-7639</v>
      </c>
    </row>
    <row r="19" spans="1:13" ht="14.25">
      <c r="A19" s="21">
        <v>12</v>
      </c>
      <c r="B19" s="9" t="s">
        <v>253</v>
      </c>
      <c r="C19" s="9" t="s">
        <v>11</v>
      </c>
      <c r="D19" s="1"/>
      <c r="E19" s="1"/>
      <c r="F19" s="1"/>
      <c r="G19" s="1"/>
      <c r="H19" s="31">
        <f t="shared" si="2"/>
        <v>0</v>
      </c>
      <c r="I19" s="1"/>
      <c r="J19" s="31">
        <f t="shared" si="3"/>
        <v>0</v>
      </c>
      <c r="L19" s="49"/>
      <c r="M19" s="52">
        <f>J19-'Прилог 6. за 2023. '!I19</f>
        <v>-8463</v>
      </c>
    </row>
    <row r="20" spans="1:13" ht="14.25">
      <c r="A20" s="21">
        <v>13</v>
      </c>
      <c r="B20" s="9" t="s">
        <v>254</v>
      </c>
      <c r="C20" s="9" t="s">
        <v>12</v>
      </c>
      <c r="D20" s="1"/>
      <c r="E20" s="1"/>
      <c r="F20" s="1"/>
      <c r="G20" s="1"/>
      <c r="H20" s="31">
        <f t="shared" si="2"/>
        <v>0</v>
      </c>
      <c r="I20" s="1"/>
      <c r="J20" s="31">
        <f t="shared" si="3"/>
        <v>0</v>
      </c>
      <c r="L20" s="49"/>
      <c r="M20" s="52">
        <f>J20-'Прилог 6. за 2023. '!I20</f>
        <v>-21803</v>
      </c>
    </row>
    <row r="21" spans="1:13" ht="14.25">
      <c r="A21" s="21">
        <v>14</v>
      </c>
      <c r="B21" s="9" t="s">
        <v>255</v>
      </c>
      <c r="C21" s="9" t="s">
        <v>13</v>
      </c>
      <c r="D21" s="1"/>
      <c r="E21" s="1"/>
      <c r="F21" s="1"/>
      <c r="G21" s="1"/>
      <c r="H21" s="31">
        <f t="shared" si="2"/>
        <v>0</v>
      </c>
      <c r="I21" s="1"/>
      <c r="J21" s="31">
        <f t="shared" si="3"/>
        <v>0</v>
      </c>
      <c r="L21" s="49"/>
      <c r="M21" s="52">
        <f>J21-'Прилог 6. за 2023. '!I21</f>
        <v>-61581</v>
      </c>
    </row>
    <row r="22" spans="1:13" s="20" customFormat="1" ht="15" customHeight="1">
      <c r="A22" s="26" t="s">
        <v>194</v>
      </c>
      <c r="B22" s="26"/>
      <c r="C22" s="27" t="s">
        <v>165</v>
      </c>
      <c r="D22" s="28">
        <f aca="true" t="shared" si="4" ref="D22:J22">SUM(D16:D21)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L22" s="49"/>
      <c r="M22" s="52">
        <f>J22-'Прилог 6. за 2023. '!I22</f>
        <v>-129841</v>
      </c>
    </row>
    <row r="23" spans="1:13" ht="14.25">
      <c r="A23" s="21">
        <v>15</v>
      </c>
      <c r="B23" s="8" t="s">
        <v>256</v>
      </c>
      <c r="C23" s="8" t="s">
        <v>14</v>
      </c>
      <c r="D23" s="1"/>
      <c r="E23" s="1"/>
      <c r="F23" s="1"/>
      <c r="G23" s="1"/>
      <c r="H23" s="31">
        <f aca="true" t="shared" si="5" ref="H23:H30">D23+E23+F23</f>
        <v>0</v>
      </c>
      <c r="I23" s="1"/>
      <c r="J23" s="31">
        <f aca="true" t="shared" si="6" ref="J23:J30">H23-I23</f>
        <v>0</v>
      </c>
      <c r="L23" s="49"/>
      <c r="M23" s="52">
        <f>J23-'Прилог 6. за 2023. '!I23</f>
        <v>-18776</v>
      </c>
    </row>
    <row r="24" spans="1:13" ht="14.25">
      <c r="A24" s="21">
        <v>16</v>
      </c>
      <c r="B24" s="8" t="s">
        <v>257</v>
      </c>
      <c r="C24" s="8" t="s">
        <v>15</v>
      </c>
      <c r="D24" s="1"/>
      <c r="E24" s="1"/>
      <c r="F24" s="1"/>
      <c r="G24" s="1"/>
      <c r="H24" s="31">
        <f t="shared" si="5"/>
        <v>0</v>
      </c>
      <c r="I24" s="1"/>
      <c r="J24" s="31">
        <f t="shared" si="6"/>
        <v>0</v>
      </c>
      <c r="L24" s="49"/>
      <c r="M24" s="52">
        <f>J24-'Прилог 6. за 2023. '!I24</f>
        <v>-12864</v>
      </c>
    </row>
    <row r="25" spans="1:13" ht="14.25">
      <c r="A25" s="21">
        <v>17</v>
      </c>
      <c r="B25" s="8" t="s">
        <v>258</v>
      </c>
      <c r="C25" s="8" t="s">
        <v>16</v>
      </c>
      <c r="D25" s="1"/>
      <c r="E25" s="1"/>
      <c r="F25" s="1"/>
      <c r="G25" s="1"/>
      <c r="H25" s="31">
        <f t="shared" si="5"/>
        <v>0</v>
      </c>
      <c r="I25" s="1"/>
      <c r="J25" s="31">
        <f t="shared" si="6"/>
        <v>0</v>
      </c>
      <c r="L25" s="49"/>
      <c r="M25" s="52">
        <f>J25-'Прилог 6. за 2023. '!I25</f>
        <v>-28461</v>
      </c>
    </row>
    <row r="26" spans="1:13" ht="14.25">
      <c r="A26" s="21">
        <v>18</v>
      </c>
      <c r="B26" s="8" t="s">
        <v>259</v>
      </c>
      <c r="C26" s="8" t="s">
        <v>17</v>
      </c>
      <c r="D26" s="1"/>
      <c r="E26" s="1"/>
      <c r="F26" s="1"/>
      <c r="G26" s="1"/>
      <c r="H26" s="31">
        <f t="shared" si="5"/>
        <v>0</v>
      </c>
      <c r="I26" s="1"/>
      <c r="J26" s="31">
        <f t="shared" si="6"/>
        <v>0</v>
      </c>
      <c r="L26" s="49"/>
      <c r="M26" s="52">
        <f>J26-'Прилог 6. за 2023. '!I26</f>
        <v>-30836</v>
      </c>
    </row>
    <row r="27" spans="1:13" ht="14.25">
      <c r="A27" s="21">
        <v>19</v>
      </c>
      <c r="B27" s="10" t="s">
        <v>260</v>
      </c>
      <c r="C27" s="10" t="s">
        <v>18</v>
      </c>
      <c r="D27" s="1"/>
      <c r="E27" s="1"/>
      <c r="F27" s="1"/>
      <c r="G27" s="1"/>
      <c r="H27" s="31">
        <f t="shared" si="5"/>
        <v>0</v>
      </c>
      <c r="I27" s="1"/>
      <c r="J27" s="31">
        <f t="shared" si="6"/>
        <v>0</v>
      </c>
      <c r="L27" s="49"/>
      <c r="M27" s="52">
        <f>J27-'Прилог 6. за 2023. '!I27</f>
        <v>-12165</v>
      </c>
    </row>
    <row r="28" spans="1:13" ht="14.25">
      <c r="A28" s="21">
        <v>20</v>
      </c>
      <c r="B28" s="10" t="s">
        <v>261</v>
      </c>
      <c r="C28" s="10" t="s">
        <v>19</v>
      </c>
      <c r="D28" s="1"/>
      <c r="E28" s="1"/>
      <c r="F28" s="1"/>
      <c r="G28" s="1"/>
      <c r="H28" s="31">
        <f t="shared" si="5"/>
        <v>0</v>
      </c>
      <c r="I28" s="1"/>
      <c r="J28" s="31">
        <f t="shared" si="6"/>
        <v>0</v>
      </c>
      <c r="L28" s="49"/>
      <c r="M28" s="52">
        <f>J28-'Прилог 6. за 2023. '!I28</f>
        <v>-6737</v>
      </c>
    </row>
    <row r="29" spans="1:13" ht="14.25">
      <c r="A29" s="21">
        <v>21</v>
      </c>
      <c r="B29" s="10" t="s">
        <v>262</v>
      </c>
      <c r="C29" s="10" t="s">
        <v>20</v>
      </c>
      <c r="D29" s="1"/>
      <c r="E29" s="1"/>
      <c r="F29" s="1"/>
      <c r="G29" s="1"/>
      <c r="H29" s="31">
        <f t="shared" si="5"/>
        <v>0</v>
      </c>
      <c r="I29" s="1"/>
      <c r="J29" s="31">
        <f t="shared" si="6"/>
        <v>0</v>
      </c>
      <c r="L29" s="49"/>
      <c r="M29" s="52">
        <f>J29-'Прилог 6. за 2023. '!I29</f>
        <v>-46600</v>
      </c>
    </row>
    <row r="30" spans="1:13" ht="14.25">
      <c r="A30" s="21">
        <v>22</v>
      </c>
      <c r="B30" s="8" t="s">
        <v>263</v>
      </c>
      <c r="C30" s="8" t="s">
        <v>21</v>
      </c>
      <c r="D30" s="1"/>
      <c r="E30" s="1"/>
      <c r="F30" s="1"/>
      <c r="G30" s="1"/>
      <c r="H30" s="31">
        <f t="shared" si="5"/>
        <v>0</v>
      </c>
      <c r="I30" s="1"/>
      <c r="J30" s="31">
        <f t="shared" si="6"/>
        <v>0</v>
      </c>
      <c r="L30" s="49"/>
      <c r="M30" s="52">
        <f>J30-'Прилог 6. за 2023. '!I30</f>
        <v>-134718</v>
      </c>
    </row>
    <row r="31" spans="1:13" s="20" customFormat="1" ht="15" customHeight="1">
      <c r="A31" s="26" t="s">
        <v>195</v>
      </c>
      <c r="B31" s="26"/>
      <c r="C31" s="27" t="s">
        <v>166</v>
      </c>
      <c r="D31" s="28">
        <f aca="true" t="shared" si="7" ref="D31:J31">SUM(D23:D30)</f>
        <v>0</v>
      </c>
      <c r="E31" s="28">
        <f t="shared" si="7"/>
        <v>0</v>
      </c>
      <c r="F31" s="28">
        <f t="shared" si="7"/>
        <v>0</v>
      </c>
      <c r="G31" s="28">
        <f t="shared" si="7"/>
        <v>0</v>
      </c>
      <c r="H31" s="28">
        <f t="shared" si="7"/>
        <v>0</v>
      </c>
      <c r="I31" s="28">
        <f t="shared" si="7"/>
        <v>0</v>
      </c>
      <c r="J31" s="28">
        <f t="shared" si="7"/>
        <v>0</v>
      </c>
      <c r="L31" s="49"/>
      <c r="M31" s="52">
        <f>J31-'Прилог 6. за 2023. '!I31</f>
        <v>-291157</v>
      </c>
    </row>
    <row r="32" spans="1:13" ht="14.25">
      <c r="A32" s="21">
        <v>23</v>
      </c>
      <c r="B32" s="9" t="s">
        <v>264</v>
      </c>
      <c r="C32" s="9" t="s">
        <v>22</v>
      </c>
      <c r="D32" s="1"/>
      <c r="E32" s="1"/>
      <c r="F32" s="1"/>
      <c r="G32" s="1"/>
      <c r="H32" s="31">
        <f>D32+E32+F32</f>
        <v>0</v>
      </c>
      <c r="I32" s="1"/>
      <c r="J32" s="31">
        <f>H32-I32</f>
        <v>0</v>
      </c>
      <c r="L32" s="49"/>
      <c r="M32" s="52">
        <f>J32-'Прилог 6. за 2023. '!I32</f>
        <v>-25174</v>
      </c>
    </row>
    <row r="33" spans="1:13" ht="14.25">
      <c r="A33" s="21">
        <v>24</v>
      </c>
      <c r="B33" s="9" t="s">
        <v>265</v>
      </c>
      <c r="C33" s="9" t="s">
        <v>23</v>
      </c>
      <c r="D33" s="1"/>
      <c r="E33" s="1"/>
      <c r="F33" s="1"/>
      <c r="G33" s="1"/>
      <c r="H33" s="31">
        <f>D33+E33+F33</f>
        <v>0</v>
      </c>
      <c r="I33" s="1"/>
      <c r="J33" s="31">
        <f>H33-I33</f>
        <v>0</v>
      </c>
      <c r="L33" s="49"/>
      <c r="M33" s="52">
        <f>J33-'Прилог 6. за 2023. '!I33</f>
        <v>-40315</v>
      </c>
    </row>
    <row r="34" spans="1:13" ht="14.25">
      <c r="A34" s="21">
        <v>25</v>
      </c>
      <c r="B34" s="11" t="s">
        <v>266</v>
      </c>
      <c r="C34" s="11" t="s">
        <v>24</v>
      </c>
      <c r="D34" s="1"/>
      <c r="E34" s="1"/>
      <c r="F34" s="1"/>
      <c r="G34" s="1"/>
      <c r="H34" s="31">
        <f>D34+E34+F34</f>
        <v>0</v>
      </c>
      <c r="I34" s="1"/>
      <c r="J34" s="31">
        <f>H34-I34</f>
        <v>0</v>
      </c>
      <c r="L34" s="49"/>
      <c r="M34" s="52">
        <f>J34-'Прилог 6. за 2023. '!I34</f>
        <v>-25579</v>
      </c>
    </row>
    <row r="35" spans="1:13" ht="14.25">
      <c r="A35" s="21">
        <v>26</v>
      </c>
      <c r="B35" s="9" t="s">
        <v>267</v>
      </c>
      <c r="C35" s="9" t="s">
        <v>25</v>
      </c>
      <c r="D35" s="1"/>
      <c r="E35" s="1"/>
      <c r="F35" s="1"/>
      <c r="G35" s="1"/>
      <c r="H35" s="31">
        <f>D35+E35+F35</f>
        <v>0</v>
      </c>
      <c r="I35" s="1"/>
      <c r="J35" s="31">
        <f>H35-I35</f>
        <v>0</v>
      </c>
      <c r="L35" s="49"/>
      <c r="M35" s="52">
        <f>J35-'Прилог 6. за 2023. '!I35</f>
        <v>-93129</v>
      </c>
    </row>
    <row r="36" spans="1:13" s="20" customFormat="1" ht="15" customHeight="1">
      <c r="A36" s="26" t="s">
        <v>196</v>
      </c>
      <c r="B36" s="26"/>
      <c r="C36" s="27" t="s">
        <v>167</v>
      </c>
      <c r="D36" s="28">
        <f aca="true" t="shared" si="8" ref="D36:J36">SUM(D32:D35)</f>
        <v>0</v>
      </c>
      <c r="E36" s="28">
        <f t="shared" si="8"/>
        <v>0</v>
      </c>
      <c r="F36" s="28">
        <f t="shared" si="8"/>
        <v>0</v>
      </c>
      <c r="G36" s="28">
        <f t="shared" si="8"/>
        <v>0</v>
      </c>
      <c r="H36" s="28">
        <f t="shared" si="8"/>
        <v>0</v>
      </c>
      <c r="I36" s="28">
        <f t="shared" si="8"/>
        <v>0</v>
      </c>
      <c r="J36" s="28">
        <f t="shared" si="8"/>
        <v>0</v>
      </c>
      <c r="L36" s="49"/>
      <c r="M36" s="52">
        <f>J36-'Прилог 6. за 2023. '!I36</f>
        <v>-184197</v>
      </c>
    </row>
    <row r="37" spans="1:13" ht="14.25">
      <c r="A37" s="21">
        <v>27</v>
      </c>
      <c r="B37" s="12" t="s">
        <v>268</v>
      </c>
      <c r="C37" s="12" t="s">
        <v>26</v>
      </c>
      <c r="D37" s="1"/>
      <c r="E37" s="1"/>
      <c r="F37" s="1"/>
      <c r="G37" s="1"/>
      <c r="H37" s="31">
        <f aca="true" t="shared" si="9" ref="H37:H47">D37+E37+F37</f>
        <v>0</v>
      </c>
      <c r="I37" s="1"/>
      <c r="J37" s="31">
        <f aca="true" t="shared" si="10" ref="J37:J47">H37-I37</f>
        <v>0</v>
      </c>
      <c r="L37" s="49"/>
      <c r="M37" s="52">
        <f>J37-'Прилог 6. за 2023. '!I37</f>
        <v>-12325</v>
      </c>
    </row>
    <row r="38" spans="1:13" ht="14.25">
      <c r="A38" s="21">
        <v>28</v>
      </c>
      <c r="B38" s="12" t="s">
        <v>269</v>
      </c>
      <c r="C38" s="12" t="s">
        <v>27</v>
      </c>
      <c r="D38" s="1"/>
      <c r="E38" s="1"/>
      <c r="F38" s="1"/>
      <c r="G38" s="1"/>
      <c r="H38" s="31">
        <f t="shared" si="9"/>
        <v>0</v>
      </c>
      <c r="I38" s="1"/>
      <c r="J38" s="31">
        <f t="shared" si="10"/>
        <v>0</v>
      </c>
      <c r="L38" s="49"/>
      <c r="M38" s="52">
        <f>J38-'Прилог 6. за 2023. '!I38</f>
        <v>-47974</v>
      </c>
    </row>
    <row r="39" spans="1:13" ht="14.25">
      <c r="A39" s="21">
        <v>29</v>
      </c>
      <c r="B39" s="12" t="s">
        <v>270</v>
      </c>
      <c r="C39" s="12" t="s">
        <v>28</v>
      </c>
      <c r="D39" s="1"/>
      <c r="E39" s="1"/>
      <c r="F39" s="1"/>
      <c r="G39" s="1"/>
      <c r="H39" s="31">
        <f t="shared" si="9"/>
        <v>0</v>
      </c>
      <c r="I39" s="1"/>
      <c r="J39" s="31">
        <f t="shared" si="10"/>
        <v>0</v>
      </c>
      <c r="L39" s="49"/>
      <c r="M39" s="52">
        <f>J39-'Прилог 6. за 2023. '!I39</f>
        <v>-12653</v>
      </c>
    </row>
    <row r="40" spans="1:13" ht="14.25">
      <c r="A40" s="21">
        <v>30</v>
      </c>
      <c r="B40" s="12" t="s">
        <v>271</v>
      </c>
      <c r="C40" s="12" t="s">
        <v>29</v>
      </c>
      <c r="D40" s="1"/>
      <c r="E40" s="1"/>
      <c r="F40" s="1"/>
      <c r="G40" s="1"/>
      <c r="H40" s="31">
        <f t="shared" si="9"/>
        <v>0</v>
      </c>
      <c r="I40" s="1"/>
      <c r="J40" s="31">
        <f t="shared" si="10"/>
        <v>0</v>
      </c>
      <c r="L40" s="49"/>
      <c r="M40" s="52">
        <f>J40-'Прилог 6. за 2023. '!I40</f>
        <v>-12890</v>
      </c>
    </row>
    <row r="41" spans="1:13" ht="14.25">
      <c r="A41" s="21">
        <v>31</v>
      </c>
      <c r="B41" s="12" t="s">
        <v>272</v>
      </c>
      <c r="C41" s="12" t="s">
        <v>30</v>
      </c>
      <c r="D41" s="1"/>
      <c r="E41" s="1"/>
      <c r="F41" s="1"/>
      <c r="G41" s="1"/>
      <c r="H41" s="31">
        <f t="shared" si="9"/>
        <v>0</v>
      </c>
      <c r="I41" s="1"/>
      <c r="J41" s="31">
        <f t="shared" si="10"/>
        <v>0</v>
      </c>
      <c r="L41" s="49"/>
      <c r="M41" s="52">
        <f>J41-'Прилог 6. за 2023. '!I41</f>
        <v>-36761</v>
      </c>
    </row>
    <row r="42" spans="1:13" ht="14.25">
      <c r="A42" s="21">
        <v>32</v>
      </c>
      <c r="B42" s="12" t="s">
        <v>273</v>
      </c>
      <c r="C42" s="12" t="s">
        <v>31</v>
      </c>
      <c r="D42" s="1"/>
      <c r="E42" s="1"/>
      <c r="F42" s="1"/>
      <c r="G42" s="1"/>
      <c r="H42" s="31">
        <f t="shared" si="9"/>
        <v>0</v>
      </c>
      <c r="I42" s="1"/>
      <c r="J42" s="31">
        <f t="shared" si="10"/>
        <v>0</v>
      </c>
      <c r="L42" s="49"/>
      <c r="M42" s="52">
        <f>J42-'Прилог 6. за 2023. '!I42</f>
        <v>-29904</v>
      </c>
    </row>
    <row r="43" spans="1:13" ht="14.25">
      <c r="A43" s="21">
        <v>33</v>
      </c>
      <c r="B43" s="10" t="s">
        <v>274</v>
      </c>
      <c r="C43" s="10" t="s">
        <v>32</v>
      </c>
      <c r="D43" s="3"/>
      <c r="E43" s="3"/>
      <c r="F43" s="3"/>
      <c r="G43" s="3"/>
      <c r="H43" s="31">
        <f t="shared" si="9"/>
        <v>0</v>
      </c>
      <c r="I43" s="3"/>
      <c r="J43" s="31">
        <f t="shared" si="10"/>
        <v>0</v>
      </c>
      <c r="L43" s="49"/>
      <c r="M43" s="52">
        <f>J43-'Прилог 6. за 2023. '!I43</f>
        <v>-13108</v>
      </c>
    </row>
    <row r="44" spans="1:13" ht="14.25">
      <c r="A44" s="21">
        <v>34</v>
      </c>
      <c r="B44" s="12" t="s">
        <v>275</v>
      </c>
      <c r="C44" s="12" t="s">
        <v>33</v>
      </c>
      <c r="D44" s="1"/>
      <c r="E44" s="1"/>
      <c r="F44" s="1"/>
      <c r="G44" s="1"/>
      <c r="H44" s="31">
        <f t="shared" si="9"/>
        <v>0</v>
      </c>
      <c r="I44" s="1"/>
      <c r="J44" s="31">
        <f t="shared" si="10"/>
        <v>0</v>
      </c>
      <c r="L44" s="49"/>
      <c r="M44" s="52">
        <f>J44-'Прилог 6. за 2023. '!I44</f>
        <v>-29771</v>
      </c>
    </row>
    <row r="45" spans="1:13" ht="14.25">
      <c r="A45" s="21">
        <v>35</v>
      </c>
      <c r="B45" s="12" t="s">
        <v>276</v>
      </c>
      <c r="C45" s="12" t="s">
        <v>34</v>
      </c>
      <c r="D45" s="1"/>
      <c r="E45" s="1"/>
      <c r="F45" s="1"/>
      <c r="G45" s="1"/>
      <c r="H45" s="31">
        <f t="shared" si="9"/>
        <v>0</v>
      </c>
      <c r="I45" s="1"/>
      <c r="J45" s="31">
        <f t="shared" si="10"/>
        <v>0</v>
      </c>
      <c r="L45" s="49"/>
      <c r="M45" s="52">
        <f>J45-'Прилог 6. за 2023. '!I45</f>
        <v>-12402</v>
      </c>
    </row>
    <row r="46" spans="1:13" ht="28.5">
      <c r="A46" s="21">
        <v>36</v>
      </c>
      <c r="B46" s="13" t="s">
        <v>277</v>
      </c>
      <c r="C46" s="13" t="s">
        <v>35</v>
      </c>
      <c r="D46" s="1"/>
      <c r="E46" s="1"/>
      <c r="F46" s="1"/>
      <c r="G46" s="1"/>
      <c r="H46" s="31">
        <f t="shared" si="9"/>
        <v>0</v>
      </c>
      <c r="I46" s="1"/>
      <c r="J46" s="31">
        <f t="shared" si="10"/>
        <v>0</v>
      </c>
      <c r="L46" s="49"/>
      <c r="M46" s="52">
        <f>J46-'Прилог 6. за 2023. '!I46</f>
        <v>-376693</v>
      </c>
    </row>
    <row r="47" spans="1:13" ht="14.25">
      <c r="A47" s="21">
        <v>37</v>
      </c>
      <c r="B47" s="12" t="s">
        <v>278</v>
      </c>
      <c r="C47" s="12" t="s">
        <v>36</v>
      </c>
      <c r="D47" s="1"/>
      <c r="E47" s="1"/>
      <c r="F47" s="1"/>
      <c r="G47" s="1"/>
      <c r="H47" s="31">
        <f t="shared" si="9"/>
        <v>0</v>
      </c>
      <c r="I47" s="1"/>
      <c r="J47" s="31">
        <f t="shared" si="10"/>
        <v>0</v>
      </c>
      <c r="L47" s="49"/>
      <c r="M47" s="52">
        <f>J47-'Прилог 6. за 2023. '!I47</f>
        <v>-43812</v>
      </c>
    </row>
    <row r="48" spans="1:13" s="20" customFormat="1" ht="15" customHeight="1">
      <c r="A48" s="26" t="s">
        <v>197</v>
      </c>
      <c r="B48" s="26"/>
      <c r="C48" s="27" t="s">
        <v>168</v>
      </c>
      <c r="D48" s="28">
        <f aca="true" t="shared" si="11" ref="D48:J48">SUM(D37:D47)</f>
        <v>0</v>
      </c>
      <c r="E48" s="28">
        <f t="shared" si="11"/>
        <v>0</v>
      </c>
      <c r="F48" s="28">
        <f t="shared" si="11"/>
        <v>0</v>
      </c>
      <c r="G48" s="28">
        <f t="shared" si="11"/>
        <v>0</v>
      </c>
      <c r="H48" s="28">
        <f t="shared" si="11"/>
        <v>0</v>
      </c>
      <c r="I48" s="28">
        <f t="shared" si="11"/>
        <v>0</v>
      </c>
      <c r="J48" s="28">
        <f t="shared" si="11"/>
        <v>0</v>
      </c>
      <c r="L48" s="49"/>
      <c r="M48" s="52">
        <f>J48-'Прилог 6. за 2023. '!I48</f>
        <v>-628293</v>
      </c>
    </row>
    <row r="49" spans="1:13" ht="14.25">
      <c r="A49" s="21">
        <v>38</v>
      </c>
      <c r="B49" s="12" t="s">
        <v>279</v>
      </c>
      <c r="C49" s="12" t="s">
        <v>38</v>
      </c>
      <c r="D49" s="1"/>
      <c r="E49" s="1"/>
      <c r="F49" s="1"/>
      <c r="G49" s="1"/>
      <c r="H49" s="31">
        <f aca="true" t="shared" si="12" ref="H49:H55">D49+E49+F49</f>
        <v>0</v>
      </c>
      <c r="I49" s="1"/>
      <c r="J49" s="31">
        <f aca="true" t="shared" si="13" ref="J49:J55">H49-I49</f>
        <v>0</v>
      </c>
      <c r="L49" s="49"/>
      <c r="M49" s="52">
        <f>J49-'Прилог 6. за 2023. '!I49</f>
        <v>-43532</v>
      </c>
    </row>
    <row r="50" spans="1:13" ht="14.25">
      <c r="A50" s="21">
        <v>39</v>
      </c>
      <c r="B50" s="12" t="s">
        <v>280</v>
      </c>
      <c r="C50" s="12" t="s">
        <v>39</v>
      </c>
      <c r="D50" s="1"/>
      <c r="E50" s="1"/>
      <c r="F50" s="1"/>
      <c r="G50" s="1"/>
      <c r="H50" s="31">
        <f t="shared" si="12"/>
        <v>0</v>
      </c>
      <c r="I50" s="1"/>
      <c r="J50" s="31">
        <f t="shared" si="13"/>
        <v>0</v>
      </c>
      <c r="L50" s="49"/>
      <c r="M50" s="52">
        <f>J50-'Прилог 6. за 2023. '!I50</f>
        <v>-16871</v>
      </c>
    </row>
    <row r="51" spans="1:13" ht="14.25">
      <c r="A51" s="21">
        <v>40</v>
      </c>
      <c r="B51" s="12" t="s">
        <v>284</v>
      </c>
      <c r="C51" s="12" t="s">
        <v>40</v>
      </c>
      <c r="D51" s="1"/>
      <c r="E51" s="1"/>
      <c r="F51" s="1"/>
      <c r="G51" s="1"/>
      <c r="H51" s="31">
        <f t="shared" si="12"/>
        <v>0</v>
      </c>
      <c r="I51" s="1"/>
      <c r="J51" s="31">
        <f t="shared" si="13"/>
        <v>0</v>
      </c>
      <c r="L51" s="49"/>
      <c r="M51" s="52">
        <f>J51-'Прилог 6. за 2023. '!I51</f>
        <v>-8208</v>
      </c>
    </row>
    <row r="52" spans="1:13" ht="14.25">
      <c r="A52" s="21">
        <v>41</v>
      </c>
      <c r="B52" s="12" t="s">
        <v>281</v>
      </c>
      <c r="C52" s="12" t="s">
        <v>41</v>
      </c>
      <c r="D52" s="1"/>
      <c r="E52" s="1"/>
      <c r="F52" s="1"/>
      <c r="G52" s="1"/>
      <c r="H52" s="31">
        <f t="shared" si="12"/>
        <v>0</v>
      </c>
      <c r="I52" s="1"/>
      <c r="J52" s="31">
        <f t="shared" si="13"/>
        <v>0</v>
      </c>
      <c r="L52" s="49"/>
      <c r="M52" s="52">
        <f>J52-'Прилог 6. за 2023. '!I52</f>
        <v>-43474</v>
      </c>
    </row>
    <row r="53" spans="1:13" ht="14.25">
      <c r="A53" s="21">
        <v>42</v>
      </c>
      <c r="B53" s="12" t="s">
        <v>282</v>
      </c>
      <c r="C53" s="12" t="s">
        <v>42</v>
      </c>
      <c r="D53" s="1"/>
      <c r="E53" s="1"/>
      <c r="F53" s="1"/>
      <c r="G53" s="1"/>
      <c r="H53" s="31">
        <f t="shared" si="12"/>
        <v>0</v>
      </c>
      <c r="I53" s="1"/>
      <c r="J53" s="31">
        <f t="shared" si="13"/>
        <v>0</v>
      </c>
      <c r="L53" s="49"/>
      <c r="M53" s="52">
        <f>J53-'Прилог 6. за 2023. '!I53</f>
        <v>-56282</v>
      </c>
    </row>
    <row r="54" spans="1:13" ht="14.25">
      <c r="A54" s="21">
        <v>43</v>
      </c>
      <c r="B54" s="12" t="s">
        <v>283</v>
      </c>
      <c r="C54" s="12" t="s">
        <v>43</v>
      </c>
      <c r="D54" s="1"/>
      <c r="E54" s="1"/>
      <c r="F54" s="1"/>
      <c r="G54" s="1"/>
      <c r="H54" s="31">
        <f t="shared" si="12"/>
        <v>0</v>
      </c>
      <c r="I54" s="1"/>
      <c r="J54" s="31">
        <f t="shared" si="13"/>
        <v>0</v>
      </c>
      <c r="L54" s="49"/>
      <c r="M54" s="52">
        <f>J54-'Прилог 6. за 2023. '!I54</f>
        <v>-32482</v>
      </c>
    </row>
    <row r="55" spans="1:13" ht="14.25">
      <c r="A55" s="21">
        <v>44</v>
      </c>
      <c r="B55" s="12" t="s">
        <v>285</v>
      </c>
      <c r="C55" s="12" t="s">
        <v>44</v>
      </c>
      <c r="D55" s="1"/>
      <c r="E55" s="1"/>
      <c r="F55" s="1"/>
      <c r="G55" s="1"/>
      <c r="H55" s="31">
        <f t="shared" si="12"/>
        <v>0</v>
      </c>
      <c r="I55" s="1"/>
      <c r="J55" s="31">
        <f t="shared" si="13"/>
        <v>0</v>
      </c>
      <c r="L55" s="49"/>
      <c r="M55" s="52">
        <f>J55-'Прилог 6. за 2023. '!I55</f>
        <v>-94768</v>
      </c>
    </row>
    <row r="56" spans="1:13" s="20" customFormat="1" ht="15" customHeight="1">
      <c r="A56" s="26" t="s">
        <v>198</v>
      </c>
      <c r="B56" s="26"/>
      <c r="C56" s="27" t="s">
        <v>169</v>
      </c>
      <c r="D56" s="28">
        <f aca="true" t="shared" si="14" ref="D56:J56">SUM(D49:D55)</f>
        <v>0</v>
      </c>
      <c r="E56" s="28">
        <f t="shared" si="14"/>
        <v>0</v>
      </c>
      <c r="F56" s="28">
        <f t="shared" si="14"/>
        <v>0</v>
      </c>
      <c r="G56" s="28">
        <f t="shared" si="14"/>
        <v>0</v>
      </c>
      <c r="H56" s="28">
        <f t="shared" si="14"/>
        <v>0</v>
      </c>
      <c r="I56" s="28">
        <f t="shared" si="14"/>
        <v>0</v>
      </c>
      <c r="J56" s="28">
        <f t="shared" si="14"/>
        <v>0</v>
      </c>
      <c r="L56" s="49"/>
      <c r="M56" s="52">
        <f>J56-'Прилог 6. за 2023. '!I56</f>
        <v>-295617</v>
      </c>
    </row>
    <row r="57" spans="1:13" ht="14.25">
      <c r="A57" s="21">
        <v>45</v>
      </c>
      <c r="B57" s="8" t="s">
        <v>286</v>
      </c>
      <c r="C57" s="8" t="s">
        <v>45</v>
      </c>
      <c r="D57" s="1"/>
      <c r="E57" s="1"/>
      <c r="F57" s="1"/>
      <c r="G57" s="1"/>
      <c r="H57" s="31">
        <f aca="true" t="shared" si="15" ref="H57:H65">D57+E57+F57</f>
        <v>0</v>
      </c>
      <c r="I57" s="1"/>
      <c r="J57" s="31">
        <f aca="true" t="shared" si="16" ref="J57:J65">H57-I57</f>
        <v>0</v>
      </c>
      <c r="L57" s="49"/>
      <c r="M57" s="52">
        <f>J57-'Прилог 6. за 2023. '!I57</f>
        <v>-24940</v>
      </c>
    </row>
    <row r="58" spans="1:13" ht="14.25">
      <c r="A58" s="21">
        <v>46</v>
      </c>
      <c r="B58" s="8" t="s">
        <v>287</v>
      </c>
      <c r="C58" s="8" t="s">
        <v>46</v>
      </c>
      <c r="D58" s="1"/>
      <c r="E58" s="1"/>
      <c r="F58" s="1"/>
      <c r="G58" s="1"/>
      <c r="H58" s="31">
        <f t="shared" si="15"/>
        <v>0</v>
      </c>
      <c r="I58" s="1"/>
      <c r="J58" s="31">
        <f t="shared" si="16"/>
        <v>0</v>
      </c>
      <c r="L58" s="49"/>
      <c r="M58" s="52">
        <f>J58-'Прилог 6. за 2023. '!I58</f>
        <v>-10905</v>
      </c>
    </row>
    <row r="59" spans="1:13" ht="14.25">
      <c r="A59" s="21">
        <v>47</v>
      </c>
      <c r="B59" s="8" t="s">
        <v>291</v>
      </c>
      <c r="C59" s="8" t="s">
        <v>47</v>
      </c>
      <c r="D59" s="1"/>
      <c r="E59" s="1"/>
      <c r="F59" s="1"/>
      <c r="G59" s="1"/>
      <c r="H59" s="31">
        <f t="shared" si="15"/>
        <v>0</v>
      </c>
      <c r="I59" s="1"/>
      <c r="J59" s="31">
        <f t="shared" si="16"/>
        <v>0</v>
      </c>
      <c r="L59" s="49"/>
      <c r="M59" s="52">
        <f>J59-'Прилог 6. за 2023. '!I59</f>
        <v>-76546</v>
      </c>
    </row>
    <row r="60" spans="1:13" ht="14.25">
      <c r="A60" s="21">
        <v>48</v>
      </c>
      <c r="B60" s="8" t="s">
        <v>289</v>
      </c>
      <c r="C60" s="8" t="s">
        <v>48</v>
      </c>
      <c r="D60" s="1"/>
      <c r="E60" s="1"/>
      <c r="F60" s="1"/>
      <c r="G60" s="1"/>
      <c r="H60" s="31">
        <f t="shared" si="15"/>
        <v>0</v>
      </c>
      <c r="I60" s="1"/>
      <c r="J60" s="31">
        <f t="shared" si="16"/>
        <v>0</v>
      </c>
      <c r="L60" s="49"/>
      <c r="M60" s="52">
        <f>J60-'Прилог 6. за 2023. '!I60</f>
        <v>-12398</v>
      </c>
    </row>
    <row r="61" spans="1:13" ht="14.25">
      <c r="A61" s="21">
        <v>49</v>
      </c>
      <c r="B61" s="8" t="s">
        <v>290</v>
      </c>
      <c r="C61" s="8" t="s">
        <v>49</v>
      </c>
      <c r="D61" s="1"/>
      <c r="E61" s="1"/>
      <c r="F61" s="1"/>
      <c r="G61" s="1"/>
      <c r="H61" s="31">
        <f t="shared" si="15"/>
        <v>0</v>
      </c>
      <c r="I61" s="1"/>
      <c r="J61" s="31">
        <f t="shared" si="16"/>
        <v>0</v>
      </c>
      <c r="L61" s="49"/>
      <c r="M61" s="52">
        <f>J61-'Прилог 6. за 2023. '!I61</f>
        <v>-11607</v>
      </c>
    </row>
    <row r="62" spans="1:13" ht="14.25">
      <c r="A62" s="21">
        <v>50</v>
      </c>
      <c r="B62" s="8" t="s">
        <v>288</v>
      </c>
      <c r="C62" s="8" t="s">
        <v>50</v>
      </c>
      <c r="D62" s="1"/>
      <c r="E62" s="1"/>
      <c r="F62" s="1"/>
      <c r="G62" s="1"/>
      <c r="H62" s="31">
        <f t="shared" si="15"/>
        <v>0</v>
      </c>
      <c r="I62" s="1"/>
      <c r="J62" s="31">
        <f t="shared" si="16"/>
        <v>0</v>
      </c>
      <c r="L62" s="49"/>
      <c r="M62" s="52">
        <f>J62-'Прилог 6. за 2023. '!I62</f>
        <v>-118049</v>
      </c>
    </row>
    <row r="63" spans="1:13" ht="14.25">
      <c r="A63" s="21">
        <v>51</v>
      </c>
      <c r="B63" s="8" t="s">
        <v>292</v>
      </c>
      <c r="C63" s="8" t="s">
        <v>51</v>
      </c>
      <c r="D63" s="1"/>
      <c r="E63" s="1"/>
      <c r="F63" s="1"/>
      <c r="G63" s="1"/>
      <c r="H63" s="31">
        <f t="shared" si="15"/>
        <v>0</v>
      </c>
      <c r="I63" s="1"/>
      <c r="J63" s="31">
        <f t="shared" si="16"/>
        <v>0</v>
      </c>
      <c r="L63" s="49"/>
      <c r="M63" s="52">
        <f>J63-'Прилог 6. за 2023. '!I63</f>
        <v>-10595</v>
      </c>
    </row>
    <row r="64" spans="1:13" ht="14.25">
      <c r="A64" s="21">
        <v>52</v>
      </c>
      <c r="B64" s="8" t="s">
        <v>293</v>
      </c>
      <c r="C64" s="8" t="s">
        <v>52</v>
      </c>
      <c r="D64" s="1"/>
      <c r="E64" s="1"/>
      <c r="F64" s="1"/>
      <c r="G64" s="1"/>
      <c r="H64" s="31">
        <f t="shared" si="15"/>
        <v>0</v>
      </c>
      <c r="I64" s="1"/>
      <c r="J64" s="31">
        <f t="shared" si="16"/>
        <v>0</v>
      </c>
      <c r="L64" s="49"/>
      <c r="M64" s="52">
        <f>J64-'Прилог 6. за 2023. '!I64</f>
        <v>-11021</v>
      </c>
    </row>
    <row r="65" spans="1:13" ht="14.25">
      <c r="A65" s="21">
        <v>53</v>
      </c>
      <c r="B65" s="8" t="s">
        <v>429</v>
      </c>
      <c r="C65" s="8" t="s">
        <v>428</v>
      </c>
      <c r="D65" s="1"/>
      <c r="E65" s="1"/>
      <c r="F65" s="1"/>
      <c r="G65" s="1"/>
      <c r="H65" s="31">
        <f t="shared" si="15"/>
        <v>0</v>
      </c>
      <c r="I65" s="1"/>
      <c r="J65" s="31">
        <f t="shared" si="16"/>
        <v>0</v>
      </c>
      <c r="L65" s="49"/>
      <c r="M65" s="52">
        <f>J65-'Прилог 6. за 2023. '!I65</f>
        <v>-18636</v>
      </c>
    </row>
    <row r="66" spans="1:13" s="20" customFormat="1" ht="15" customHeight="1">
      <c r="A66" s="26" t="s">
        <v>199</v>
      </c>
      <c r="B66" s="26"/>
      <c r="C66" s="27" t="s">
        <v>170</v>
      </c>
      <c r="D66" s="28">
        <f>SUM(D57:D65)</f>
        <v>0</v>
      </c>
      <c r="E66" s="28">
        <f aca="true" t="shared" si="17" ref="E66:J66">SUM(E57:E65)</f>
        <v>0</v>
      </c>
      <c r="F66" s="28">
        <f t="shared" si="17"/>
        <v>0</v>
      </c>
      <c r="G66" s="28">
        <f t="shared" si="17"/>
        <v>0</v>
      </c>
      <c r="H66" s="28">
        <f t="shared" si="17"/>
        <v>0</v>
      </c>
      <c r="I66" s="28">
        <f t="shared" si="17"/>
        <v>0</v>
      </c>
      <c r="J66" s="28">
        <f t="shared" si="17"/>
        <v>0</v>
      </c>
      <c r="L66" s="49"/>
      <c r="M66" s="52">
        <f>J66-'Прилог 6. за 2023. '!I66</f>
        <v>-294697</v>
      </c>
    </row>
    <row r="67" spans="1:13" ht="14.25">
      <c r="A67" s="21">
        <v>54</v>
      </c>
      <c r="B67" s="12" t="s">
        <v>294</v>
      </c>
      <c r="C67" s="12" t="s">
        <v>53</v>
      </c>
      <c r="D67" s="1"/>
      <c r="E67" s="1"/>
      <c r="F67" s="1"/>
      <c r="G67" s="1"/>
      <c r="H67" s="31">
        <f aca="true" t="shared" si="18" ref="H67:H72">D67+E67+F67</f>
        <v>0</v>
      </c>
      <c r="I67" s="1"/>
      <c r="J67" s="31">
        <f aca="true" t="shared" si="19" ref="J67:J72">H67-I67</f>
        <v>0</v>
      </c>
      <c r="L67" s="49"/>
      <c r="M67" s="52">
        <f>J67-'Прилог 6. за 2023. '!I67</f>
        <v>-20169</v>
      </c>
    </row>
    <row r="68" spans="1:13" ht="14.25">
      <c r="A68" s="21">
        <v>55</v>
      </c>
      <c r="B68" s="12" t="s">
        <v>295</v>
      </c>
      <c r="C68" s="12" t="s">
        <v>229</v>
      </c>
      <c r="D68" s="1"/>
      <c r="E68" s="1"/>
      <c r="F68" s="1"/>
      <c r="G68" s="1"/>
      <c r="H68" s="31">
        <f t="shared" si="18"/>
        <v>0</v>
      </c>
      <c r="I68" s="1"/>
      <c r="J68" s="31">
        <f t="shared" si="19"/>
        <v>0</v>
      </c>
      <c r="L68" s="49"/>
      <c r="M68" s="52">
        <f>J68-'Прилог 6. за 2023. '!I68</f>
        <v>-39772</v>
      </c>
    </row>
    <row r="69" spans="1:13" ht="14.25">
      <c r="A69" s="21">
        <v>56</v>
      </c>
      <c r="B69" s="12" t="s">
        <v>296</v>
      </c>
      <c r="C69" s="12" t="s">
        <v>55</v>
      </c>
      <c r="D69" s="1"/>
      <c r="E69" s="1"/>
      <c r="F69" s="1"/>
      <c r="G69" s="1"/>
      <c r="H69" s="31">
        <f t="shared" si="18"/>
        <v>0</v>
      </c>
      <c r="I69" s="1"/>
      <c r="J69" s="31">
        <f t="shared" si="19"/>
        <v>0</v>
      </c>
      <c r="L69" s="49"/>
      <c r="M69" s="52">
        <f>J69-'Прилог 6. за 2023. '!I69</f>
        <v>-8287</v>
      </c>
    </row>
    <row r="70" spans="1:13" ht="14.25">
      <c r="A70" s="21">
        <v>57</v>
      </c>
      <c r="B70" s="12" t="s">
        <v>297</v>
      </c>
      <c r="C70" s="12" t="s">
        <v>230</v>
      </c>
      <c r="D70" s="1"/>
      <c r="E70" s="1"/>
      <c r="F70" s="1"/>
      <c r="G70" s="1"/>
      <c r="H70" s="31">
        <f t="shared" si="18"/>
        <v>0</v>
      </c>
      <c r="I70" s="1"/>
      <c r="J70" s="31">
        <f t="shared" si="19"/>
        <v>0</v>
      </c>
      <c r="L70" s="49"/>
      <c r="M70" s="52">
        <f>J70-'Прилог 6. за 2023. '!I70</f>
        <v>-10147</v>
      </c>
    </row>
    <row r="71" spans="1:13" ht="14.25">
      <c r="A71" s="21">
        <v>58</v>
      </c>
      <c r="B71" s="12" t="s">
        <v>298</v>
      </c>
      <c r="C71" s="12" t="s">
        <v>231</v>
      </c>
      <c r="D71" s="1"/>
      <c r="E71" s="1"/>
      <c r="F71" s="1"/>
      <c r="G71" s="1"/>
      <c r="H71" s="31">
        <f t="shared" si="18"/>
        <v>0</v>
      </c>
      <c r="I71" s="1"/>
      <c r="J71" s="31">
        <f t="shared" si="19"/>
        <v>0</v>
      </c>
      <c r="L71" s="49"/>
      <c r="M71" s="52">
        <f>J71-'Прилог 6. за 2023. '!I71</f>
        <v>-7006</v>
      </c>
    </row>
    <row r="72" spans="1:13" ht="14.25">
      <c r="A72" s="21">
        <v>59</v>
      </c>
      <c r="B72" s="12" t="s">
        <v>299</v>
      </c>
      <c r="C72" s="12" t="s">
        <v>54</v>
      </c>
      <c r="D72" s="1"/>
      <c r="E72" s="1"/>
      <c r="F72" s="1"/>
      <c r="G72" s="1"/>
      <c r="H72" s="31">
        <f t="shared" si="18"/>
        <v>0</v>
      </c>
      <c r="I72" s="1"/>
      <c r="J72" s="31">
        <f t="shared" si="19"/>
        <v>0</v>
      </c>
      <c r="L72" s="49"/>
      <c r="M72" s="52">
        <f>J72-'Прилог 6. за 2023. '!I72</f>
        <v>-11543</v>
      </c>
    </row>
    <row r="73" spans="1:13" ht="14.25">
      <c r="A73" s="21">
        <v>60</v>
      </c>
      <c r="B73" s="12" t="s">
        <v>427</v>
      </c>
      <c r="C73" s="12" t="s">
        <v>426</v>
      </c>
      <c r="D73" s="1"/>
      <c r="E73" s="1"/>
      <c r="F73" s="1"/>
      <c r="G73" s="1"/>
      <c r="H73" s="31">
        <f>D73+E73+F73</f>
        <v>0</v>
      </c>
      <c r="I73" s="1"/>
      <c r="J73" s="31">
        <f>H73-I73</f>
        <v>0</v>
      </c>
      <c r="L73" s="49"/>
      <c r="M73" s="52">
        <f>J73-'Прилог 6. за 2023. '!I73</f>
        <v>-55309</v>
      </c>
    </row>
    <row r="74" spans="1:13" s="20" customFormat="1" ht="15" customHeight="1">
      <c r="A74" s="26" t="s">
        <v>200</v>
      </c>
      <c r="B74" s="26"/>
      <c r="C74" s="27" t="s">
        <v>171</v>
      </c>
      <c r="D74" s="28">
        <f aca="true" t="shared" si="20" ref="D74:J74">SUM(D67:D73)</f>
        <v>0</v>
      </c>
      <c r="E74" s="28">
        <f t="shared" si="20"/>
        <v>0</v>
      </c>
      <c r="F74" s="28">
        <f t="shared" si="20"/>
        <v>0</v>
      </c>
      <c r="G74" s="28">
        <f t="shared" si="20"/>
        <v>0</v>
      </c>
      <c r="H74" s="28">
        <f t="shared" si="20"/>
        <v>0</v>
      </c>
      <c r="I74" s="28">
        <f t="shared" si="20"/>
        <v>0</v>
      </c>
      <c r="J74" s="28">
        <f t="shared" si="20"/>
        <v>0</v>
      </c>
      <c r="L74" s="49"/>
      <c r="M74" s="52">
        <f>J74-'Прилог 6. за 2023. '!I74</f>
        <v>-152233</v>
      </c>
    </row>
    <row r="75" spans="1:13" ht="14.25">
      <c r="A75" s="21">
        <v>61</v>
      </c>
      <c r="B75" s="8" t="s">
        <v>300</v>
      </c>
      <c r="C75" s="8" t="s">
        <v>56</v>
      </c>
      <c r="D75" s="1"/>
      <c r="E75" s="1"/>
      <c r="F75" s="1"/>
      <c r="G75" s="1"/>
      <c r="H75" s="31">
        <f>D75+E75+F75</f>
        <v>0</v>
      </c>
      <c r="I75" s="1"/>
      <c r="J75" s="31">
        <f>H75-I75</f>
        <v>0</v>
      </c>
      <c r="L75" s="49"/>
      <c r="M75" s="52">
        <f>J75-'Прилог 6. за 2023. '!I75</f>
        <v>-119358</v>
      </c>
    </row>
    <row r="76" spans="1:13" ht="14.25">
      <c r="A76" s="21">
        <v>62</v>
      </c>
      <c r="B76" s="8" t="s">
        <v>301</v>
      </c>
      <c r="C76" s="8" t="s">
        <v>57</v>
      </c>
      <c r="D76" s="1"/>
      <c r="E76" s="1"/>
      <c r="F76" s="1"/>
      <c r="G76" s="1"/>
      <c r="H76" s="31">
        <f>D76+E76+F76</f>
        <v>0</v>
      </c>
      <c r="I76" s="1"/>
      <c r="J76" s="31">
        <f>H76-I76</f>
        <v>0</v>
      </c>
      <c r="L76" s="49"/>
      <c r="M76" s="52">
        <f>J76-'Прилог 6. за 2023. '!I76</f>
        <v>-50615</v>
      </c>
    </row>
    <row r="77" spans="1:13" ht="14.25">
      <c r="A77" s="21">
        <v>63</v>
      </c>
      <c r="B77" s="7" t="s">
        <v>302</v>
      </c>
      <c r="C77" s="7" t="s">
        <v>58</v>
      </c>
      <c r="D77" s="1"/>
      <c r="E77" s="1"/>
      <c r="F77" s="1"/>
      <c r="G77" s="1"/>
      <c r="H77" s="31">
        <f>D77+E77+F77</f>
        <v>0</v>
      </c>
      <c r="I77" s="1"/>
      <c r="J77" s="31">
        <f>H77-I77</f>
        <v>0</v>
      </c>
      <c r="L77" s="49"/>
      <c r="M77" s="52">
        <f>J77-'Прилог 6. за 2023. '!I77</f>
        <v>-44628</v>
      </c>
    </row>
    <row r="78" spans="1:13" s="20" customFormat="1" ht="15" customHeight="1">
      <c r="A78" s="26" t="s">
        <v>201</v>
      </c>
      <c r="B78" s="26"/>
      <c r="C78" s="27" t="s">
        <v>172</v>
      </c>
      <c r="D78" s="28">
        <f aca="true" t="shared" si="21" ref="D78:J78">SUM(D75:D77)</f>
        <v>0</v>
      </c>
      <c r="E78" s="28">
        <f t="shared" si="21"/>
        <v>0</v>
      </c>
      <c r="F78" s="28">
        <f t="shared" si="21"/>
        <v>0</v>
      </c>
      <c r="G78" s="28">
        <f t="shared" si="21"/>
        <v>0</v>
      </c>
      <c r="H78" s="28">
        <f t="shared" si="21"/>
        <v>0</v>
      </c>
      <c r="I78" s="28">
        <f t="shared" si="21"/>
        <v>0</v>
      </c>
      <c r="J78" s="28">
        <f t="shared" si="21"/>
        <v>0</v>
      </c>
      <c r="L78" s="49"/>
      <c r="M78" s="52">
        <f>J78-'Прилог 6. за 2023. '!I78</f>
        <v>-214601</v>
      </c>
    </row>
    <row r="79" spans="1:13" ht="14.25">
      <c r="A79" s="21">
        <v>64</v>
      </c>
      <c r="B79" s="8" t="s">
        <v>303</v>
      </c>
      <c r="C79" s="8" t="s">
        <v>59</v>
      </c>
      <c r="D79" s="1"/>
      <c r="E79" s="1"/>
      <c r="F79" s="1"/>
      <c r="G79" s="1"/>
      <c r="H79" s="31">
        <f aca="true" t="shared" si="22" ref="H79:H86">D79+E79+F79</f>
        <v>0</v>
      </c>
      <c r="I79" s="1"/>
      <c r="J79" s="31">
        <f aca="true" t="shared" si="23" ref="J79:J86">H79-I79</f>
        <v>0</v>
      </c>
      <c r="L79" s="49"/>
      <c r="M79" s="52">
        <f>J79-'Прилог 6. за 2023. '!I79</f>
        <v>-14527</v>
      </c>
    </row>
    <row r="80" spans="1:13" ht="14.25">
      <c r="A80" s="21">
        <v>65</v>
      </c>
      <c r="B80" s="8" t="s">
        <v>304</v>
      </c>
      <c r="C80" s="8" t="s">
        <v>60</v>
      </c>
      <c r="D80" s="1"/>
      <c r="E80" s="1"/>
      <c r="F80" s="1"/>
      <c r="G80" s="1"/>
      <c r="H80" s="31">
        <f t="shared" si="22"/>
        <v>0</v>
      </c>
      <c r="I80" s="1"/>
      <c r="J80" s="31">
        <f t="shared" si="23"/>
        <v>0</v>
      </c>
      <c r="L80" s="49"/>
      <c r="M80" s="52">
        <f>J80-'Прилог 6. за 2023. '!I80</f>
        <v>-8029</v>
      </c>
    </row>
    <row r="81" spans="1:13" ht="14.25">
      <c r="A81" s="21">
        <v>66</v>
      </c>
      <c r="B81" s="12" t="s">
        <v>305</v>
      </c>
      <c r="C81" s="12" t="s">
        <v>61</v>
      </c>
      <c r="D81" s="1"/>
      <c r="E81" s="1"/>
      <c r="F81" s="1"/>
      <c r="G81" s="1"/>
      <c r="H81" s="31">
        <f t="shared" si="22"/>
        <v>0</v>
      </c>
      <c r="I81" s="1"/>
      <c r="J81" s="31">
        <f t="shared" si="23"/>
        <v>0</v>
      </c>
      <c r="L81" s="49"/>
      <c r="M81" s="52">
        <f>J81-'Прилог 6. за 2023. '!I81</f>
        <v>-8468</v>
      </c>
    </row>
    <row r="82" spans="1:13" ht="14.25">
      <c r="A82" s="21">
        <v>67</v>
      </c>
      <c r="B82" s="14" t="s">
        <v>306</v>
      </c>
      <c r="C82" s="14" t="s">
        <v>63</v>
      </c>
      <c r="D82" s="1"/>
      <c r="E82" s="1"/>
      <c r="F82" s="1">
        <v>600</v>
      </c>
      <c r="G82" s="1">
        <v>324</v>
      </c>
      <c r="H82" s="31">
        <f t="shared" si="22"/>
        <v>600</v>
      </c>
      <c r="I82" s="1"/>
      <c r="J82" s="31">
        <f t="shared" si="23"/>
        <v>600</v>
      </c>
      <c r="L82" s="49"/>
      <c r="M82" s="52">
        <f>J82-'Прилог 6. за 2023. '!I82</f>
        <v>-86496</v>
      </c>
    </row>
    <row r="83" spans="1:13" ht="14.25">
      <c r="A83" s="21">
        <v>68</v>
      </c>
      <c r="B83" s="12" t="s">
        <v>307</v>
      </c>
      <c r="C83" s="12" t="s">
        <v>62</v>
      </c>
      <c r="D83" s="5"/>
      <c r="E83" s="5"/>
      <c r="F83" s="5"/>
      <c r="G83" s="5"/>
      <c r="H83" s="31">
        <f t="shared" si="22"/>
        <v>0</v>
      </c>
      <c r="I83" s="5"/>
      <c r="J83" s="31">
        <f t="shared" si="23"/>
        <v>0</v>
      </c>
      <c r="L83" s="49"/>
      <c r="M83" s="52">
        <f>J83-'Прилог 6. за 2023. '!I83</f>
        <v>-26784</v>
      </c>
    </row>
    <row r="84" spans="1:13" ht="14.25">
      <c r="A84" s="21">
        <v>69</v>
      </c>
      <c r="B84" s="14" t="s">
        <v>308</v>
      </c>
      <c r="C84" s="14" t="s">
        <v>64</v>
      </c>
      <c r="D84" s="1"/>
      <c r="E84" s="1"/>
      <c r="F84" s="1"/>
      <c r="G84" s="1"/>
      <c r="H84" s="31">
        <f t="shared" si="22"/>
        <v>0</v>
      </c>
      <c r="I84" s="1"/>
      <c r="J84" s="31">
        <f t="shared" si="23"/>
        <v>0</v>
      </c>
      <c r="L84" s="49"/>
      <c r="M84" s="52">
        <f>J84-'Прилог 6. за 2023. '!I84</f>
        <v>-7810</v>
      </c>
    </row>
    <row r="85" spans="1:13" ht="14.25">
      <c r="A85" s="21">
        <v>70</v>
      </c>
      <c r="B85" s="14" t="s">
        <v>309</v>
      </c>
      <c r="C85" s="14" t="s">
        <v>232</v>
      </c>
      <c r="D85" s="1"/>
      <c r="E85" s="1"/>
      <c r="F85" s="1"/>
      <c r="G85" s="1"/>
      <c r="H85" s="31">
        <f t="shared" si="22"/>
        <v>0</v>
      </c>
      <c r="I85" s="1"/>
      <c r="J85" s="31">
        <f t="shared" si="23"/>
        <v>0</v>
      </c>
      <c r="L85" s="49"/>
      <c r="M85" s="52">
        <f>J85-'Прилог 6. за 2023. '!I85</f>
        <v>-7740</v>
      </c>
    </row>
    <row r="86" spans="1:13" ht="14.25">
      <c r="A86" s="21">
        <v>71</v>
      </c>
      <c r="B86" s="14" t="s">
        <v>310</v>
      </c>
      <c r="C86" s="14" t="s">
        <v>233</v>
      </c>
      <c r="D86" s="1"/>
      <c r="E86" s="1"/>
      <c r="F86" s="1"/>
      <c r="G86" s="1"/>
      <c r="H86" s="31">
        <f t="shared" si="22"/>
        <v>0</v>
      </c>
      <c r="I86" s="1"/>
      <c r="J86" s="31">
        <f t="shared" si="23"/>
        <v>0</v>
      </c>
      <c r="L86" s="49"/>
      <c r="M86" s="52">
        <f>J86-'Прилог 6. за 2023. '!I86</f>
        <v>-8532</v>
      </c>
    </row>
    <row r="87" spans="1:13" s="20" customFormat="1" ht="15" customHeight="1">
      <c r="A87" s="26" t="s">
        <v>203</v>
      </c>
      <c r="B87" s="26"/>
      <c r="C87" s="27" t="s">
        <v>173</v>
      </c>
      <c r="D87" s="28">
        <f aca="true" t="shared" si="24" ref="D87:J87">SUM(D79:D86)</f>
        <v>0</v>
      </c>
      <c r="E87" s="28">
        <f t="shared" si="24"/>
        <v>0</v>
      </c>
      <c r="F87" s="28">
        <f t="shared" si="24"/>
        <v>600</v>
      </c>
      <c r="G87" s="28">
        <f t="shared" si="24"/>
        <v>324</v>
      </c>
      <c r="H87" s="28">
        <f t="shared" si="24"/>
        <v>600</v>
      </c>
      <c r="I87" s="28">
        <f t="shared" si="24"/>
        <v>0</v>
      </c>
      <c r="J87" s="28">
        <f t="shared" si="24"/>
        <v>600</v>
      </c>
      <c r="L87" s="49"/>
      <c r="M87" s="52">
        <f>J87-'Прилог 6. за 2023. '!I87</f>
        <v>-168386</v>
      </c>
    </row>
    <row r="88" spans="1:13" ht="14.25">
      <c r="A88" s="21">
        <v>72</v>
      </c>
      <c r="B88" s="12" t="s">
        <v>311</v>
      </c>
      <c r="C88" s="12" t="s">
        <v>241</v>
      </c>
      <c r="D88" s="1"/>
      <c r="E88" s="1"/>
      <c r="F88" s="1"/>
      <c r="G88" s="1"/>
      <c r="H88" s="31">
        <f aca="true" t="shared" si="25" ref="H88:H94">D88+E88+F88</f>
        <v>0</v>
      </c>
      <c r="I88" s="1"/>
      <c r="J88" s="31">
        <f aca="true" t="shared" si="26" ref="J88:J94">H88-I88</f>
        <v>0</v>
      </c>
      <c r="L88" s="49"/>
      <c r="M88" s="52">
        <f>J88-'Прилог 6. за 2023. '!I88</f>
        <v>-235974</v>
      </c>
    </row>
    <row r="89" spans="1:13" ht="14.25">
      <c r="A89" s="21">
        <v>73</v>
      </c>
      <c r="B89" s="12" t="s">
        <v>312</v>
      </c>
      <c r="C89" s="12" t="s">
        <v>65</v>
      </c>
      <c r="D89" s="1"/>
      <c r="E89" s="1"/>
      <c r="F89" s="1"/>
      <c r="G89" s="1"/>
      <c r="H89" s="31">
        <f t="shared" si="25"/>
        <v>0</v>
      </c>
      <c r="I89" s="1"/>
      <c r="J89" s="31">
        <f t="shared" si="26"/>
        <v>0</v>
      </c>
      <c r="L89" s="49"/>
      <c r="M89" s="52">
        <f>J89-'Прилог 6. за 2023. '!I89</f>
        <v>-8553</v>
      </c>
    </row>
    <row r="90" spans="1:13" ht="14.25">
      <c r="A90" s="21">
        <v>74</v>
      </c>
      <c r="B90" s="12" t="s">
        <v>313</v>
      </c>
      <c r="C90" s="12" t="s">
        <v>66</v>
      </c>
      <c r="D90" s="1"/>
      <c r="E90" s="1"/>
      <c r="F90" s="1"/>
      <c r="G90" s="1"/>
      <c r="H90" s="31">
        <f t="shared" si="25"/>
        <v>0</v>
      </c>
      <c r="I90" s="1"/>
      <c r="J90" s="31">
        <f t="shared" si="26"/>
        <v>0</v>
      </c>
      <c r="L90" s="49"/>
      <c r="M90" s="52">
        <f>J90-'Прилог 6. за 2023. '!I90</f>
        <v>-10794</v>
      </c>
    </row>
    <row r="91" spans="1:13" ht="14.25">
      <c r="A91" s="21">
        <v>75</v>
      </c>
      <c r="B91" s="8" t="s">
        <v>314</v>
      </c>
      <c r="C91" s="8" t="s">
        <v>67</v>
      </c>
      <c r="D91" s="1"/>
      <c r="E91" s="1"/>
      <c r="F91" s="1">
        <v>72</v>
      </c>
      <c r="G91" s="1"/>
      <c r="H91" s="31">
        <f t="shared" si="25"/>
        <v>72</v>
      </c>
      <c r="I91" s="1"/>
      <c r="J91" s="31">
        <f t="shared" si="26"/>
        <v>72</v>
      </c>
      <c r="L91" s="49"/>
      <c r="M91" s="52">
        <f>J91-'Прилог 6. за 2023. '!I91</f>
        <v>-7787</v>
      </c>
    </row>
    <row r="92" spans="1:13" ht="14.25">
      <c r="A92" s="21">
        <v>76</v>
      </c>
      <c r="B92" s="12" t="s">
        <v>315</v>
      </c>
      <c r="C92" s="12" t="s">
        <v>68</v>
      </c>
      <c r="D92" s="1"/>
      <c r="E92" s="1"/>
      <c r="F92" s="1"/>
      <c r="G92" s="1"/>
      <c r="H92" s="31">
        <f t="shared" si="25"/>
        <v>0</v>
      </c>
      <c r="I92" s="1"/>
      <c r="J92" s="31">
        <f t="shared" si="26"/>
        <v>0</v>
      </c>
      <c r="L92" s="49"/>
      <c r="M92" s="52">
        <f>J92-'Прилог 6. за 2023. '!I92</f>
        <v>-5498</v>
      </c>
    </row>
    <row r="93" spans="1:13" ht="14.25">
      <c r="A93" s="21">
        <v>77</v>
      </c>
      <c r="B93" s="10" t="s">
        <v>316</v>
      </c>
      <c r="C93" s="10" t="s">
        <v>69</v>
      </c>
      <c r="D93" s="1"/>
      <c r="E93" s="1"/>
      <c r="F93" s="1"/>
      <c r="G93" s="1"/>
      <c r="H93" s="31">
        <f t="shared" si="25"/>
        <v>0</v>
      </c>
      <c r="I93" s="1"/>
      <c r="J93" s="31">
        <f t="shared" si="26"/>
        <v>0</v>
      </c>
      <c r="L93" s="49"/>
      <c r="M93" s="52">
        <f>J93-'Прилог 6. за 2023. '!I93</f>
        <v>-25258</v>
      </c>
    </row>
    <row r="94" spans="1:13" ht="14.25">
      <c r="A94" s="21">
        <v>78</v>
      </c>
      <c r="B94" s="10" t="s">
        <v>317</v>
      </c>
      <c r="C94" s="10" t="s">
        <v>419</v>
      </c>
      <c r="D94" s="3"/>
      <c r="E94" s="3"/>
      <c r="F94" s="3"/>
      <c r="G94" s="3"/>
      <c r="H94" s="31">
        <f t="shared" si="25"/>
        <v>0</v>
      </c>
      <c r="I94" s="3"/>
      <c r="J94" s="31">
        <f t="shared" si="26"/>
        <v>0</v>
      </c>
      <c r="L94" s="49"/>
      <c r="M94" s="52">
        <f>J94-'Прилог 6. за 2023. '!I94</f>
        <v>-49273</v>
      </c>
    </row>
    <row r="95" spans="1:13" s="20" customFormat="1" ht="15" customHeight="1">
      <c r="A95" s="26" t="s">
        <v>202</v>
      </c>
      <c r="B95" s="26"/>
      <c r="C95" s="27" t="s">
        <v>174</v>
      </c>
      <c r="D95" s="28">
        <f aca="true" t="shared" si="27" ref="D95:J95">SUM(D88:D94)</f>
        <v>0</v>
      </c>
      <c r="E95" s="28">
        <f t="shared" si="27"/>
        <v>0</v>
      </c>
      <c r="F95" s="28">
        <f t="shared" si="27"/>
        <v>72</v>
      </c>
      <c r="G95" s="28">
        <f t="shared" si="27"/>
        <v>0</v>
      </c>
      <c r="H95" s="28">
        <f t="shared" si="27"/>
        <v>72</v>
      </c>
      <c r="I95" s="28">
        <f t="shared" si="27"/>
        <v>0</v>
      </c>
      <c r="J95" s="28">
        <f t="shared" si="27"/>
        <v>72</v>
      </c>
      <c r="L95" s="49"/>
      <c r="M95" s="52">
        <f>J95-'Прилог 6. за 2023. '!I95</f>
        <v>-343137</v>
      </c>
    </row>
    <row r="96" spans="1:13" ht="14.25">
      <c r="A96" s="21">
        <v>79</v>
      </c>
      <c r="B96" s="7" t="s">
        <v>318</v>
      </c>
      <c r="C96" s="7" t="s">
        <v>70</v>
      </c>
      <c r="D96" s="1"/>
      <c r="E96" s="1"/>
      <c r="F96" s="1"/>
      <c r="G96" s="1"/>
      <c r="H96" s="31">
        <f aca="true" t="shared" si="28" ref="H96:H106">D96+E96+F96</f>
        <v>0</v>
      </c>
      <c r="I96" s="1"/>
      <c r="J96" s="31">
        <f aca="true" t="shared" si="29" ref="J96:J101">H96-I96</f>
        <v>0</v>
      </c>
      <c r="L96" s="49"/>
      <c r="M96" s="52">
        <f>J96-'Прилог 6. за 2023. '!I96</f>
        <v>-19602</v>
      </c>
    </row>
    <row r="97" spans="1:13" ht="14.25">
      <c r="A97" s="21">
        <v>80</v>
      </c>
      <c r="B97" s="7" t="s">
        <v>319</v>
      </c>
      <c r="C97" s="7" t="s">
        <v>71</v>
      </c>
      <c r="D97" s="1"/>
      <c r="E97" s="1"/>
      <c r="F97" s="1"/>
      <c r="G97" s="1"/>
      <c r="H97" s="31">
        <f t="shared" si="28"/>
        <v>0</v>
      </c>
      <c r="I97" s="1"/>
      <c r="J97" s="31">
        <f t="shared" si="29"/>
        <v>0</v>
      </c>
      <c r="L97" s="49"/>
      <c r="M97" s="52">
        <f>J97-'Прилог 6. за 2023. '!I97</f>
        <v>-24339</v>
      </c>
    </row>
    <row r="98" spans="1:13" ht="14.25">
      <c r="A98" s="21">
        <v>81</v>
      </c>
      <c r="B98" s="8" t="s">
        <v>320</v>
      </c>
      <c r="C98" s="8" t="s">
        <v>72</v>
      </c>
      <c r="D98" s="1"/>
      <c r="E98" s="1"/>
      <c r="F98" s="1"/>
      <c r="G98" s="1"/>
      <c r="H98" s="31">
        <f t="shared" si="28"/>
        <v>0</v>
      </c>
      <c r="I98" s="1"/>
      <c r="J98" s="31">
        <f t="shared" si="29"/>
        <v>0</v>
      </c>
      <c r="L98" s="49"/>
      <c r="M98" s="52">
        <f>J98-'Прилог 6. за 2023. '!I98</f>
        <v>-3971</v>
      </c>
    </row>
    <row r="99" spans="1:13" ht="14.25">
      <c r="A99" s="21">
        <v>82</v>
      </c>
      <c r="B99" s="8" t="s">
        <v>321</v>
      </c>
      <c r="C99" s="8" t="s">
        <v>73</v>
      </c>
      <c r="D99" s="62"/>
      <c r="E99" s="1"/>
      <c r="F99" s="1"/>
      <c r="G99" s="1"/>
      <c r="H99" s="31">
        <f t="shared" si="28"/>
        <v>0</v>
      </c>
      <c r="I99" s="1"/>
      <c r="J99" s="31">
        <f t="shared" si="29"/>
        <v>0</v>
      </c>
      <c r="L99" s="49"/>
      <c r="M99" s="52">
        <f>J99-'Прилог 6. за 2023. '!I99</f>
        <v>-21700</v>
      </c>
    </row>
    <row r="100" spans="1:13" ht="14.25">
      <c r="A100" s="21">
        <v>83</v>
      </c>
      <c r="B100" s="8" t="s">
        <v>322</v>
      </c>
      <c r="C100" s="8" t="s">
        <v>74</v>
      </c>
      <c r="D100" s="1"/>
      <c r="E100" s="1"/>
      <c r="F100" s="1"/>
      <c r="G100" s="1"/>
      <c r="H100" s="31">
        <f t="shared" si="28"/>
        <v>0</v>
      </c>
      <c r="I100" s="1"/>
      <c r="J100" s="31">
        <f t="shared" si="29"/>
        <v>0</v>
      </c>
      <c r="L100" s="49"/>
      <c r="M100" s="52">
        <f>J100-'Прилог 6. за 2023. '!I100</f>
        <v>-95122</v>
      </c>
    </row>
    <row r="101" spans="1:13" ht="14.25">
      <c r="A101" s="21">
        <v>84</v>
      </c>
      <c r="B101" s="8" t="s">
        <v>323</v>
      </c>
      <c r="C101" s="8" t="s">
        <v>75</v>
      </c>
      <c r="D101" s="1"/>
      <c r="E101" s="1"/>
      <c r="F101" s="1"/>
      <c r="G101" s="1"/>
      <c r="H101" s="31">
        <f t="shared" si="28"/>
        <v>0</v>
      </c>
      <c r="I101" s="1"/>
      <c r="J101" s="31">
        <f t="shared" si="29"/>
        <v>0</v>
      </c>
      <c r="L101" s="49"/>
      <c r="M101" s="52">
        <f>J101-'Прилог 6. за 2023. '!I101</f>
        <v>-40422</v>
      </c>
    </row>
    <row r="102" spans="1:13" s="20" customFormat="1" ht="15" customHeight="1">
      <c r="A102" s="26" t="s">
        <v>204</v>
      </c>
      <c r="B102" s="26"/>
      <c r="C102" s="27" t="s">
        <v>175</v>
      </c>
      <c r="D102" s="28">
        <f aca="true" t="shared" si="30" ref="D102:J102">SUM(D96:D101)</f>
        <v>0</v>
      </c>
      <c r="E102" s="28">
        <f t="shared" si="30"/>
        <v>0</v>
      </c>
      <c r="F102" s="28">
        <f t="shared" si="30"/>
        <v>0</v>
      </c>
      <c r="G102" s="28">
        <f t="shared" si="30"/>
        <v>0</v>
      </c>
      <c r="H102" s="28">
        <f t="shared" si="30"/>
        <v>0</v>
      </c>
      <c r="I102" s="28">
        <f t="shared" si="30"/>
        <v>0</v>
      </c>
      <c r="J102" s="28">
        <f t="shared" si="30"/>
        <v>0</v>
      </c>
      <c r="L102" s="49"/>
      <c r="M102" s="52">
        <f>J102-'Прилог 6. за 2023. '!I102</f>
        <v>-205156</v>
      </c>
    </row>
    <row r="103" spans="1:13" ht="14.25">
      <c r="A103" s="21">
        <v>85</v>
      </c>
      <c r="B103" s="10" t="s">
        <v>324</v>
      </c>
      <c r="C103" s="10" t="s">
        <v>76</v>
      </c>
      <c r="D103" s="1"/>
      <c r="E103" s="1"/>
      <c r="F103" s="1"/>
      <c r="G103" s="1"/>
      <c r="H103" s="31">
        <f t="shared" si="28"/>
        <v>0</v>
      </c>
      <c r="I103" s="1"/>
      <c r="J103" s="31">
        <f>H103-I103</f>
        <v>0</v>
      </c>
      <c r="L103" s="49"/>
      <c r="M103" s="52">
        <f>J103-'Прилог 6. за 2023. '!I103</f>
        <v>-11684</v>
      </c>
    </row>
    <row r="104" spans="1:13" ht="14.25">
      <c r="A104" s="21">
        <v>86</v>
      </c>
      <c r="B104" s="10" t="s">
        <v>325</v>
      </c>
      <c r="C104" s="10" t="s">
        <v>77</v>
      </c>
      <c r="D104" s="1"/>
      <c r="E104" s="1"/>
      <c r="F104" s="1"/>
      <c r="G104" s="1"/>
      <c r="H104" s="31">
        <f t="shared" si="28"/>
        <v>0</v>
      </c>
      <c r="I104" s="1"/>
      <c r="J104" s="31">
        <f>H104-I104</f>
        <v>0</v>
      </c>
      <c r="L104" s="49"/>
      <c r="M104" s="52">
        <f>J104-'Прилог 6. за 2023. '!I104</f>
        <v>-51240</v>
      </c>
    </row>
    <row r="105" spans="1:13" ht="14.25">
      <c r="A105" s="21">
        <v>87</v>
      </c>
      <c r="B105" s="10" t="s">
        <v>326</v>
      </c>
      <c r="C105" s="10" t="s">
        <v>420</v>
      </c>
      <c r="D105" s="1">
        <v>-1152</v>
      </c>
      <c r="E105" s="1"/>
      <c r="F105" s="1"/>
      <c r="G105" s="1"/>
      <c r="H105" s="31">
        <f t="shared" si="28"/>
        <v>-1152</v>
      </c>
      <c r="I105" s="1"/>
      <c r="J105" s="31">
        <f>H105-I105</f>
        <v>-1152</v>
      </c>
      <c r="L105" s="49"/>
      <c r="M105" s="52">
        <f>J105-'Прилог 6. за 2023. '!I105</f>
        <v>-22957</v>
      </c>
    </row>
    <row r="106" spans="1:13" ht="14.25">
      <c r="A106" s="21">
        <v>88</v>
      </c>
      <c r="B106" s="10" t="s">
        <v>327</v>
      </c>
      <c r="C106" s="10" t="s">
        <v>421</v>
      </c>
      <c r="D106" s="1"/>
      <c r="E106" s="1"/>
      <c r="F106" s="1"/>
      <c r="G106" s="1"/>
      <c r="H106" s="31">
        <f t="shared" si="28"/>
        <v>0</v>
      </c>
      <c r="I106" s="1"/>
      <c r="J106" s="31">
        <f>H106-I106</f>
        <v>0</v>
      </c>
      <c r="L106" s="49"/>
      <c r="M106" s="52">
        <f>J106-'Прилог 6. за 2023. '!I106</f>
        <v>-14247</v>
      </c>
    </row>
    <row r="107" spans="1:13" s="20" customFormat="1" ht="15" customHeight="1">
      <c r="A107" s="26" t="s">
        <v>205</v>
      </c>
      <c r="B107" s="26"/>
      <c r="C107" s="27" t="s">
        <v>176</v>
      </c>
      <c r="D107" s="28">
        <f aca="true" t="shared" si="31" ref="D107:J107">SUM(D103:D106)</f>
        <v>-1152</v>
      </c>
      <c r="E107" s="28">
        <f t="shared" si="31"/>
        <v>0</v>
      </c>
      <c r="F107" s="28">
        <f t="shared" si="31"/>
        <v>0</v>
      </c>
      <c r="G107" s="28">
        <f t="shared" si="31"/>
        <v>0</v>
      </c>
      <c r="H107" s="28">
        <f t="shared" si="31"/>
        <v>-1152</v>
      </c>
      <c r="I107" s="28">
        <f t="shared" si="31"/>
        <v>0</v>
      </c>
      <c r="J107" s="28">
        <f t="shared" si="31"/>
        <v>-1152</v>
      </c>
      <c r="L107" s="49"/>
      <c r="M107" s="52">
        <f>J107-'Прилог 6. за 2023. '!I107</f>
        <v>-100128</v>
      </c>
    </row>
    <row r="108" spans="1:13" ht="14.25">
      <c r="A108" s="21">
        <v>89</v>
      </c>
      <c r="B108" s="12" t="s">
        <v>328</v>
      </c>
      <c r="C108" s="12" t="s">
        <v>78</v>
      </c>
      <c r="D108" s="1"/>
      <c r="E108" s="1"/>
      <c r="F108" s="1"/>
      <c r="G108" s="1"/>
      <c r="H108" s="31">
        <f>D108+E108+F108</f>
        <v>0</v>
      </c>
      <c r="I108" s="1"/>
      <c r="J108" s="31">
        <f>H108-I108</f>
        <v>0</v>
      </c>
      <c r="L108" s="49"/>
      <c r="M108" s="52">
        <f>J108-'Прилог 6. за 2023. '!I108</f>
        <v>-9471</v>
      </c>
    </row>
    <row r="109" spans="1:13" ht="14.25">
      <c r="A109" s="21">
        <v>90</v>
      </c>
      <c r="B109" s="12" t="s">
        <v>329</v>
      </c>
      <c r="C109" s="12" t="s">
        <v>79</v>
      </c>
      <c r="D109" s="63"/>
      <c r="E109" s="1"/>
      <c r="F109" s="1">
        <v>204</v>
      </c>
      <c r="G109" s="1">
        <v>204</v>
      </c>
      <c r="H109" s="31">
        <f>D109+E109+F109</f>
        <v>204</v>
      </c>
      <c r="I109" s="1"/>
      <c r="J109" s="31">
        <f>H109-I109</f>
        <v>204</v>
      </c>
      <c r="L109" s="49"/>
      <c r="M109" s="52">
        <f>J109-'Прилог 6. за 2023. '!I109</f>
        <v>-24820</v>
      </c>
    </row>
    <row r="110" spans="1:13" ht="14.25">
      <c r="A110" s="21">
        <v>91</v>
      </c>
      <c r="B110" s="12" t="s">
        <v>330</v>
      </c>
      <c r="C110" s="12" t="s">
        <v>422</v>
      </c>
      <c r="D110" s="63"/>
      <c r="E110" s="1"/>
      <c r="F110" s="1"/>
      <c r="G110" s="1"/>
      <c r="H110" s="31">
        <f>D110+E110+F110</f>
        <v>0</v>
      </c>
      <c r="I110" s="1"/>
      <c r="J110" s="31">
        <f>H110-I110</f>
        <v>0</v>
      </c>
      <c r="L110" s="49"/>
      <c r="M110" s="52">
        <f>J110-'Прилог 6. за 2023. '!I110</f>
        <v>-54064</v>
      </c>
    </row>
    <row r="111" spans="1:13" s="20" customFormat="1" ht="15" customHeight="1">
      <c r="A111" s="26" t="s">
        <v>206</v>
      </c>
      <c r="B111" s="26"/>
      <c r="C111" s="27" t="s">
        <v>177</v>
      </c>
      <c r="D111" s="28">
        <f aca="true" t="shared" si="32" ref="D111:J111">SUM(D108:D110)</f>
        <v>0</v>
      </c>
      <c r="E111" s="28">
        <f t="shared" si="32"/>
        <v>0</v>
      </c>
      <c r="F111" s="28">
        <f t="shared" si="32"/>
        <v>204</v>
      </c>
      <c r="G111" s="28">
        <f t="shared" si="32"/>
        <v>204</v>
      </c>
      <c r="H111" s="28">
        <f t="shared" si="32"/>
        <v>204</v>
      </c>
      <c r="I111" s="28">
        <f t="shared" si="32"/>
        <v>0</v>
      </c>
      <c r="J111" s="28">
        <f t="shared" si="32"/>
        <v>204</v>
      </c>
      <c r="L111" s="49"/>
      <c r="M111" s="52">
        <f>J111-'Прилог 6. за 2023. '!I111</f>
        <v>-88355</v>
      </c>
    </row>
    <row r="112" spans="1:13" ht="14.25">
      <c r="A112" s="21">
        <v>92</v>
      </c>
      <c r="B112" s="10" t="s">
        <v>331</v>
      </c>
      <c r="C112" s="10" t="s">
        <v>423</v>
      </c>
      <c r="D112" s="1"/>
      <c r="E112" s="1"/>
      <c r="F112" s="1"/>
      <c r="G112" s="1"/>
      <c r="H112" s="31">
        <f>D112+E112+F112</f>
        <v>0</v>
      </c>
      <c r="I112" s="1"/>
      <c r="J112" s="31">
        <f>H112-I112</f>
        <v>0</v>
      </c>
      <c r="L112" s="49"/>
      <c r="M112" s="52">
        <f>J112-'Прилог 6. за 2023. '!I112</f>
        <v>-278199</v>
      </c>
    </row>
    <row r="113" spans="1:13" s="20" customFormat="1" ht="15" customHeight="1">
      <c r="A113" s="26" t="s">
        <v>207</v>
      </c>
      <c r="B113" s="26"/>
      <c r="C113" s="27" t="s">
        <v>178</v>
      </c>
      <c r="D113" s="28">
        <f aca="true" t="shared" si="33" ref="D113:J113">SUM(D112)</f>
        <v>0</v>
      </c>
      <c r="E113" s="28">
        <f t="shared" si="33"/>
        <v>0</v>
      </c>
      <c r="F113" s="28">
        <f t="shared" si="33"/>
        <v>0</v>
      </c>
      <c r="G113" s="28">
        <f t="shared" si="33"/>
        <v>0</v>
      </c>
      <c r="H113" s="28">
        <f t="shared" si="33"/>
        <v>0</v>
      </c>
      <c r="I113" s="28">
        <f t="shared" si="33"/>
        <v>0</v>
      </c>
      <c r="J113" s="28">
        <f t="shared" si="33"/>
        <v>0</v>
      </c>
      <c r="L113" s="49"/>
      <c r="M113" s="52">
        <f>J113-'Прилог 6. за 2023. '!I113</f>
        <v>-278199</v>
      </c>
    </row>
    <row r="114" spans="1:13" ht="14.25">
      <c r="A114" s="21">
        <v>93</v>
      </c>
      <c r="B114" s="10" t="s">
        <v>332</v>
      </c>
      <c r="C114" s="10" t="s">
        <v>155</v>
      </c>
      <c r="D114" s="5"/>
      <c r="E114" s="5"/>
      <c r="F114" s="5"/>
      <c r="G114" s="5"/>
      <c r="H114" s="31">
        <f>D114+E114+F114</f>
        <v>0</v>
      </c>
      <c r="I114" s="5"/>
      <c r="J114" s="31">
        <f>H114-I114</f>
        <v>0</v>
      </c>
      <c r="L114" s="49"/>
      <c r="M114" s="52">
        <f>J114-'Прилог 6. за 2023. '!I114</f>
        <v>-130035</v>
      </c>
    </row>
    <row r="115" spans="1:13" ht="14.25">
      <c r="A115" s="21">
        <v>94</v>
      </c>
      <c r="B115" s="10" t="s">
        <v>333</v>
      </c>
      <c r="C115" s="10" t="s">
        <v>157</v>
      </c>
      <c r="D115" s="5"/>
      <c r="E115" s="5"/>
      <c r="F115" s="5"/>
      <c r="G115" s="5"/>
      <c r="H115" s="31">
        <f>D115+E115+F115</f>
        <v>0</v>
      </c>
      <c r="I115" s="5"/>
      <c r="J115" s="31">
        <f>H115-I115</f>
        <v>0</v>
      </c>
      <c r="L115" s="49"/>
      <c r="M115" s="52">
        <f>J115-'Прилог 6. за 2023. '!I115</f>
        <v>-20292</v>
      </c>
    </row>
    <row r="116" spans="1:13" ht="14.25">
      <c r="A116" s="21">
        <v>95</v>
      </c>
      <c r="B116" s="10" t="s">
        <v>334</v>
      </c>
      <c r="C116" s="10" t="s">
        <v>156</v>
      </c>
      <c r="D116" s="5"/>
      <c r="E116" s="5"/>
      <c r="F116" s="5"/>
      <c r="G116" s="5"/>
      <c r="H116" s="31">
        <f>D116+E116+F116</f>
        <v>0</v>
      </c>
      <c r="I116" s="5"/>
      <c r="J116" s="31">
        <f>H116-I116</f>
        <v>0</v>
      </c>
      <c r="L116" s="49"/>
      <c r="M116" s="52">
        <f>J116-'Прилог 6. за 2023. '!I116</f>
        <v>-15174</v>
      </c>
    </row>
    <row r="117" spans="1:13" ht="14.25">
      <c r="A117" s="21">
        <v>96</v>
      </c>
      <c r="B117" s="8" t="s">
        <v>335</v>
      </c>
      <c r="C117" s="8" t="s">
        <v>80</v>
      </c>
      <c r="D117" s="5"/>
      <c r="E117" s="5"/>
      <c r="F117" s="5"/>
      <c r="G117" s="5"/>
      <c r="H117" s="31">
        <f>D117+E117+F117</f>
        <v>0</v>
      </c>
      <c r="I117" s="5"/>
      <c r="J117" s="31">
        <f>H117-I117</f>
        <v>0</v>
      </c>
      <c r="L117" s="49"/>
      <c r="M117" s="52">
        <f>J117-'Прилог 6. за 2023. '!I117</f>
        <v>-43609</v>
      </c>
    </row>
    <row r="118" spans="1:13" s="20" customFormat="1" ht="15" customHeight="1">
      <c r="A118" s="26" t="s">
        <v>208</v>
      </c>
      <c r="B118" s="26"/>
      <c r="C118" s="27" t="s">
        <v>179</v>
      </c>
      <c r="D118" s="28">
        <f aca="true" t="shared" si="34" ref="D118:J118">SUM(D114:D117)</f>
        <v>0</v>
      </c>
      <c r="E118" s="28">
        <f t="shared" si="34"/>
        <v>0</v>
      </c>
      <c r="F118" s="28">
        <f t="shared" si="34"/>
        <v>0</v>
      </c>
      <c r="G118" s="28">
        <f t="shared" si="34"/>
        <v>0</v>
      </c>
      <c r="H118" s="28">
        <f t="shared" si="34"/>
        <v>0</v>
      </c>
      <c r="I118" s="28">
        <f t="shared" si="34"/>
        <v>0</v>
      </c>
      <c r="J118" s="28">
        <f t="shared" si="34"/>
        <v>0</v>
      </c>
      <c r="L118" s="49"/>
      <c r="M118" s="52">
        <f>J118-'Прилог 6. за 2023. '!I118</f>
        <v>-209110</v>
      </c>
    </row>
    <row r="119" spans="1:13" ht="14.25">
      <c r="A119" s="21">
        <v>97</v>
      </c>
      <c r="B119" s="7" t="s">
        <v>336</v>
      </c>
      <c r="C119" s="7" t="s">
        <v>81</v>
      </c>
      <c r="D119" s="1"/>
      <c r="E119" s="1"/>
      <c r="F119" s="1"/>
      <c r="G119" s="1"/>
      <c r="H119" s="31">
        <f>D119+E119+F119</f>
        <v>0</v>
      </c>
      <c r="I119" s="1"/>
      <c r="J119" s="31">
        <f>H119-I119</f>
        <v>0</v>
      </c>
      <c r="L119" s="49"/>
      <c r="M119" s="52">
        <f>J119-'Прилог 6. за 2023. '!I119</f>
        <v>-20594</v>
      </c>
    </row>
    <row r="120" spans="1:13" ht="14.25">
      <c r="A120" s="21">
        <v>98</v>
      </c>
      <c r="B120" s="8" t="s">
        <v>337</v>
      </c>
      <c r="C120" s="8" t="s">
        <v>82</v>
      </c>
      <c r="D120" s="1"/>
      <c r="E120" s="1"/>
      <c r="F120" s="1"/>
      <c r="G120" s="1"/>
      <c r="H120" s="31">
        <f>D120+E120+F120</f>
        <v>0</v>
      </c>
      <c r="I120" s="1"/>
      <c r="J120" s="31">
        <f>H120-I120</f>
        <v>0</v>
      </c>
      <c r="L120" s="49"/>
      <c r="M120" s="52">
        <f>J120-'Прилог 6. за 2023. '!I120</f>
        <v>-29277</v>
      </c>
    </row>
    <row r="121" spans="1:13" ht="14.25">
      <c r="A121" s="21">
        <v>99</v>
      </c>
      <c r="B121" s="8" t="s">
        <v>338</v>
      </c>
      <c r="C121" s="8" t="s">
        <v>153</v>
      </c>
      <c r="D121" s="5"/>
      <c r="E121" s="5"/>
      <c r="F121" s="5"/>
      <c r="G121" s="5"/>
      <c r="H121" s="31">
        <f>D121+E121+F121</f>
        <v>0</v>
      </c>
      <c r="I121" s="5"/>
      <c r="J121" s="31">
        <f>H121-I121</f>
        <v>0</v>
      </c>
      <c r="L121" s="49"/>
      <c r="M121" s="52">
        <f>J121-'Прилог 6. за 2023. '!I121</f>
        <v>-139846</v>
      </c>
    </row>
    <row r="122" spans="1:13" s="20" customFormat="1" ht="15" customHeight="1">
      <c r="A122" s="26" t="s">
        <v>209</v>
      </c>
      <c r="B122" s="26"/>
      <c r="C122" s="27" t="s">
        <v>180</v>
      </c>
      <c r="D122" s="28">
        <f aca="true" t="shared" si="35" ref="D122:J122">SUM(D119:D121)</f>
        <v>0</v>
      </c>
      <c r="E122" s="28">
        <f t="shared" si="35"/>
        <v>0</v>
      </c>
      <c r="F122" s="28">
        <f t="shared" si="35"/>
        <v>0</v>
      </c>
      <c r="G122" s="28">
        <f t="shared" si="35"/>
        <v>0</v>
      </c>
      <c r="H122" s="28">
        <f t="shared" si="35"/>
        <v>0</v>
      </c>
      <c r="I122" s="28">
        <f t="shared" si="35"/>
        <v>0</v>
      </c>
      <c r="J122" s="28">
        <f t="shared" si="35"/>
        <v>0</v>
      </c>
      <c r="L122" s="49"/>
      <c r="M122" s="52">
        <f>J122-'Прилог 6. за 2023. '!I122</f>
        <v>-189717</v>
      </c>
    </row>
    <row r="123" spans="1:13" ht="14.25">
      <c r="A123" s="21">
        <v>100</v>
      </c>
      <c r="B123" s="12" t="s">
        <v>339</v>
      </c>
      <c r="C123" s="12" t="s">
        <v>85</v>
      </c>
      <c r="D123" s="1"/>
      <c r="E123" s="1"/>
      <c r="F123" s="1"/>
      <c r="G123" s="1"/>
      <c r="H123" s="31">
        <f aca="true" t="shared" si="36" ref="H123:H128">D123+E123+F123</f>
        <v>0</v>
      </c>
      <c r="I123" s="1"/>
      <c r="J123" s="31">
        <f aca="true" t="shared" si="37" ref="J123:J128">H123-I123</f>
        <v>0</v>
      </c>
      <c r="L123" s="49"/>
      <c r="M123" s="52">
        <f>J123-'Прилог 6. за 2023. '!I123</f>
        <v>-28937</v>
      </c>
    </row>
    <row r="124" spans="1:13" ht="14.25">
      <c r="A124" s="21">
        <v>101</v>
      </c>
      <c r="B124" s="7" t="s">
        <v>340</v>
      </c>
      <c r="C124" s="7" t="s">
        <v>86</v>
      </c>
      <c r="D124" s="1"/>
      <c r="E124" s="1"/>
      <c r="F124" s="1">
        <v>306</v>
      </c>
      <c r="G124" s="1">
        <v>481</v>
      </c>
      <c r="H124" s="31">
        <f t="shared" si="36"/>
        <v>306</v>
      </c>
      <c r="I124" s="1"/>
      <c r="J124" s="31">
        <f t="shared" si="37"/>
        <v>306</v>
      </c>
      <c r="L124" s="49"/>
      <c r="M124" s="52">
        <f>J124-'Прилог 6. за 2023. '!I124</f>
        <v>-21620</v>
      </c>
    </row>
    <row r="125" spans="1:13" ht="14.25">
      <c r="A125" s="21">
        <v>102</v>
      </c>
      <c r="B125" s="12" t="s">
        <v>341</v>
      </c>
      <c r="C125" s="12" t="s">
        <v>87</v>
      </c>
      <c r="D125" s="1"/>
      <c r="E125" s="1"/>
      <c r="F125" s="1"/>
      <c r="G125" s="1"/>
      <c r="H125" s="31">
        <f t="shared" si="36"/>
        <v>0</v>
      </c>
      <c r="I125" s="1"/>
      <c r="J125" s="31">
        <f t="shared" si="37"/>
        <v>0</v>
      </c>
      <c r="L125" s="49"/>
      <c r="M125" s="52">
        <f>J125-'Прилог 6. за 2023. '!I125</f>
        <v>-12046</v>
      </c>
    </row>
    <row r="126" spans="1:13" ht="14.25">
      <c r="A126" s="21">
        <v>103</v>
      </c>
      <c r="B126" s="8" t="s">
        <v>342</v>
      </c>
      <c r="C126" s="8" t="s">
        <v>88</v>
      </c>
      <c r="D126" s="1"/>
      <c r="E126" s="1"/>
      <c r="F126" s="1"/>
      <c r="G126" s="1"/>
      <c r="H126" s="31">
        <f t="shared" si="36"/>
        <v>0</v>
      </c>
      <c r="I126" s="1"/>
      <c r="J126" s="31">
        <f t="shared" si="37"/>
        <v>0</v>
      </c>
      <c r="L126" s="49"/>
      <c r="M126" s="52">
        <f>J126-'Прилог 6. за 2023. '!I126</f>
        <v>-8097</v>
      </c>
    </row>
    <row r="127" spans="1:13" ht="14.25">
      <c r="A127" s="21">
        <v>104</v>
      </c>
      <c r="B127" s="12" t="s">
        <v>343</v>
      </c>
      <c r="C127" s="12" t="s">
        <v>89</v>
      </c>
      <c r="D127" s="1"/>
      <c r="E127" s="1"/>
      <c r="F127" s="1"/>
      <c r="G127" s="1"/>
      <c r="H127" s="31">
        <f t="shared" si="36"/>
        <v>0</v>
      </c>
      <c r="I127" s="1"/>
      <c r="J127" s="31">
        <f t="shared" si="37"/>
        <v>0</v>
      </c>
      <c r="L127" s="49"/>
      <c r="M127" s="52">
        <f>J127-'Прилог 6. за 2023. '!I127</f>
        <v>-117225</v>
      </c>
    </row>
    <row r="128" spans="1:13" ht="14.25">
      <c r="A128" s="21">
        <v>105</v>
      </c>
      <c r="B128" s="7" t="s">
        <v>344</v>
      </c>
      <c r="C128" s="7" t="s">
        <v>90</v>
      </c>
      <c r="D128" s="1"/>
      <c r="E128" s="1"/>
      <c r="F128" s="1"/>
      <c r="G128" s="1"/>
      <c r="H128" s="31">
        <f t="shared" si="36"/>
        <v>0</v>
      </c>
      <c r="I128" s="1"/>
      <c r="J128" s="31">
        <f t="shared" si="37"/>
        <v>0</v>
      </c>
      <c r="L128" s="49"/>
      <c r="M128" s="52">
        <f>J128-'Прилог 6. за 2023. '!I128</f>
        <v>-12056</v>
      </c>
    </row>
    <row r="129" spans="1:13" s="20" customFormat="1" ht="15" customHeight="1">
      <c r="A129" s="26" t="s">
        <v>210</v>
      </c>
      <c r="B129" s="26"/>
      <c r="C129" s="27" t="s">
        <v>181</v>
      </c>
      <c r="D129" s="28">
        <f aca="true" t="shared" si="38" ref="D129:J129">SUM(D123:D128)</f>
        <v>0</v>
      </c>
      <c r="E129" s="28">
        <f t="shared" si="38"/>
        <v>0</v>
      </c>
      <c r="F129" s="28">
        <f t="shared" si="38"/>
        <v>306</v>
      </c>
      <c r="G129" s="28">
        <f t="shared" si="38"/>
        <v>481</v>
      </c>
      <c r="H129" s="28">
        <f t="shared" si="38"/>
        <v>306</v>
      </c>
      <c r="I129" s="28">
        <f t="shared" si="38"/>
        <v>0</v>
      </c>
      <c r="J129" s="28">
        <f t="shared" si="38"/>
        <v>306</v>
      </c>
      <c r="L129" s="49"/>
      <c r="M129" s="52">
        <f>J129-'Прилог 6. за 2023. '!I129</f>
        <v>-199981</v>
      </c>
    </row>
    <row r="130" spans="1:13" ht="14.25">
      <c r="A130" s="21">
        <v>106</v>
      </c>
      <c r="B130" s="8" t="s">
        <v>345</v>
      </c>
      <c r="C130" s="8" t="s">
        <v>132</v>
      </c>
      <c r="D130" s="1"/>
      <c r="E130" s="1"/>
      <c r="F130" s="1"/>
      <c r="G130" s="1"/>
      <c r="H130" s="31">
        <f aca="true" t="shared" si="39" ref="H130:H137">D130+E130+F130</f>
        <v>0</v>
      </c>
      <c r="I130" s="1"/>
      <c r="J130" s="31">
        <f aca="true" t="shared" si="40" ref="J130:J137">H130-I130</f>
        <v>0</v>
      </c>
      <c r="L130" s="49"/>
      <c r="M130" s="52">
        <f>J130-'Прилог 6. за 2023. '!I130</f>
        <v>-9715</v>
      </c>
    </row>
    <row r="131" spans="1:13" ht="14.25">
      <c r="A131" s="21">
        <v>107</v>
      </c>
      <c r="B131" s="8" t="s">
        <v>346</v>
      </c>
      <c r="C131" s="8" t="s">
        <v>91</v>
      </c>
      <c r="D131" s="1"/>
      <c r="E131" s="1"/>
      <c r="F131" s="1"/>
      <c r="G131" s="1"/>
      <c r="H131" s="31">
        <f t="shared" si="39"/>
        <v>0</v>
      </c>
      <c r="I131" s="1"/>
      <c r="J131" s="31">
        <f t="shared" si="40"/>
        <v>0</v>
      </c>
      <c r="L131" s="49"/>
      <c r="M131" s="52">
        <f>J131-'Прилог 6. за 2023. '!I131</f>
        <v>-13965</v>
      </c>
    </row>
    <row r="132" spans="1:13" ht="14.25">
      <c r="A132" s="21">
        <v>108</v>
      </c>
      <c r="B132" s="8" t="s">
        <v>347</v>
      </c>
      <c r="C132" s="8" t="s">
        <v>92</v>
      </c>
      <c r="D132" s="1"/>
      <c r="E132" s="1"/>
      <c r="F132" s="1"/>
      <c r="G132" s="1"/>
      <c r="H132" s="31">
        <f t="shared" si="39"/>
        <v>0</v>
      </c>
      <c r="I132" s="1"/>
      <c r="J132" s="31">
        <f t="shared" si="40"/>
        <v>0</v>
      </c>
      <c r="L132" s="49"/>
      <c r="M132" s="52">
        <f>J132-'Прилог 6. за 2023. '!I132</f>
        <v>-8081</v>
      </c>
    </row>
    <row r="133" spans="1:13" ht="14.25">
      <c r="A133" s="21">
        <v>109</v>
      </c>
      <c r="B133" s="12" t="s">
        <v>348</v>
      </c>
      <c r="C133" s="12" t="s">
        <v>93</v>
      </c>
      <c r="D133" s="1"/>
      <c r="E133" s="1"/>
      <c r="F133" s="1"/>
      <c r="G133" s="1"/>
      <c r="H133" s="31">
        <f t="shared" si="39"/>
        <v>0</v>
      </c>
      <c r="I133" s="1"/>
      <c r="J133" s="31">
        <f t="shared" si="40"/>
        <v>0</v>
      </c>
      <c r="L133" s="49"/>
      <c r="M133" s="52">
        <f>J133-'Прилог 6. за 2023. '!I133</f>
        <v>-11341</v>
      </c>
    </row>
    <row r="134" spans="1:13" ht="14.25">
      <c r="A134" s="21">
        <v>110</v>
      </c>
      <c r="B134" s="8" t="s">
        <v>349</v>
      </c>
      <c r="C134" s="8" t="s">
        <v>94</v>
      </c>
      <c r="D134" s="1"/>
      <c r="E134" s="1"/>
      <c r="F134" s="1"/>
      <c r="G134" s="1"/>
      <c r="H134" s="31">
        <f t="shared" si="39"/>
        <v>0</v>
      </c>
      <c r="I134" s="1"/>
      <c r="J134" s="31">
        <f t="shared" si="40"/>
        <v>0</v>
      </c>
      <c r="L134" s="49"/>
      <c r="M134" s="52">
        <f>J134-'Прилог 6. за 2023. '!I134</f>
        <v>-274198</v>
      </c>
    </row>
    <row r="135" spans="1:13" ht="14.25">
      <c r="A135" s="21">
        <v>111</v>
      </c>
      <c r="B135" s="8" t="s">
        <v>350</v>
      </c>
      <c r="C135" s="8" t="s">
        <v>95</v>
      </c>
      <c r="D135" s="1"/>
      <c r="E135" s="1"/>
      <c r="F135" s="1"/>
      <c r="G135" s="1"/>
      <c r="H135" s="31">
        <f t="shared" si="39"/>
        <v>0</v>
      </c>
      <c r="I135" s="1"/>
      <c r="J135" s="31">
        <f t="shared" si="40"/>
        <v>0</v>
      </c>
      <c r="L135" s="49"/>
      <c r="M135" s="52">
        <f>J135-'Прилог 6. за 2023. '!I135</f>
        <v>-10514</v>
      </c>
    </row>
    <row r="136" spans="1:13" ht="14.25">
      <c r="A136" s="21">
        <v>112</v>
      </c>
      <c r="B136" s="8" t="s">
        <v>351</v>
      </c>
      <c r="C136" s="8" t="s">
        <v>96</v>
      </c>
      <c r="D136" s="1"/>
      <c r="E136" s="1"/>
      <c r="F136" s="1"/>
      <c r="G136" s="1"/>
      <c r="H136" s="31">
        <f t="shared" si="39"/>
        <v>0</v>
      </c>
      <c r="I136" s="1"/>
      <c r="J136" s="31">
        <f t="shared" si="40"/>
        <v>0</v>
      </c>
      <c r="L136" s="49"/>
      <c r="M136" s="52">
        <f>J136-'Прилог 6. за 2023. '!I136</f>
        <v>-7929</v>
      </c>
    </row>
    <row r="137" spans="1:13" ht="14.25">
      <c r="A137" s="21">
        <v>113</v>
      </c>
      <c r="B137" s="10" t="s">
        <v>352</v>
      </c>
      <c r="C137" s="10" t="s">
        <v>154</v>
      </c>
      <c r="D137" s="5"/>
      <c r="E137" s="5"/>
      <c r="F137" s="81"/>
      <c r="G137" s="5"/>
      <c r="H137" s="31">
        <f t="shared" si="39"/>
        <v>0</v>
      </c>
      <c r="I137" s="5"/>
      <c r="J137" s="31">
        <f t="shared" si="40"/>
        <v>0</v>
      </c>
      <c r="L137" s="49"/>
      <c r="M137" s="52">
        <f>J137-'Прилог 6. за 2023. '!I137</f>
        <v>-44804</v>
      </c>
    </row>
    <row r="138" spans="1:13" s="20" customFormat="1" ht="15" customHeight="1">
      <c r="A138" s="26" t="s">
        <v>211</v>
      </c>
      <c r="B138" s="26"/>
      <c r="C138" s="27" t="s">
        <v>234</v>
      </c>
      <c r="D138" s="28">
        <f aca="true" t="shared" si="41" ref="D138:J138">SUM(D130:D137)</f>
        <v>0</v>
      </c>
      <c r="E138" s="28">
        <f t="shared" si="41"/>
        <v>0</v>
      </c>
      <c r="F138" s="28">
        <f t="shared" si="41"/>
        <v>0</v>
      </c>
      <c r="G138" s="28">
        <f t="shared" si="41"/>
        <v>0</v>
      </c>
      <c r="H138" s="28">
        <f t="shared" si="41"/>
        <v>0</v>
      </c>
      <c r="I138" s="28">
        <f t="shared" si="41"/>
        <v>0</v>
      </c>
      <c r="J138" s="28">
        <f t="shared" si="41"/>
        <v>0</v>
      </c>
      <c r="L138" s="49"/>
      <c r="M138" s="52">
        <f>J138-'Прилог 6. за 2023. '!I138</f>
        <v>-380547</v>
      </c>
    </row>
    <row r="139" spans="1:13" ht="14.25">
      <c r="A139" s="21">
        <v>114</v>
      </c>
      <c r="B139" s="7" t="s">
        <v>353</v>
      </c>
      <c r="C139" s="7" t="s">
        <v>97</v>
      </c>
      <c r="D139" s="1"/>
      <c r="E139" s="1"/>
      <c r="F139" s="1"/>
      <c r="G139" s="1"/>
      <c r="H139" s="31">
        <f>D139+E139+F139</f>
        <v>0</v>
      </c>
      <c r="I139" s="1"/>
      <c r="J139" s="31">
        <f>H139-I139</f>
        <v>0</v>
      </c>
      <c r="L139" s="49"/>
      <c r="M139" s="52">
        <f>J139-'Прилог 6. за 2023. '!I139</f>
        <v>-26036</v>
      </c>
    </row>
    <row r="140" spans="1:13" ht="14.25">
      <c r="A140" s="21">
        <v>115</v>
      </c>
      <c r="B140" s="9" t="s">
        <v>354</v>
      </c>
      <c r="C140" s="9" t="s">
        <v>98</v>
      </c>
      <c r="D140" s="1"/>
      <c r="E140" s="1"/>
      <c r="F140" s="1"/>
      <c r="G140" s="1"/>
      <c r="H140" s="31">
        <f>D140+E140+F140</f>
        <v>0</v>
      </c>
      <c r="I140" s="1"/>
      <c r="J140" s="31">
        <f>H140-I140</f>
        <v>0</v>
      </c>
      <c r="L140" s="49"/>
      <c r="M140" s="52">
        <f>J140-'Прилог 6. за 2023. '!I140</f>
        <v>-9061</v>
      </c>
    </row>
    <row r="141" spans="1:13" ht="14.25">
      <c r="A141" s="21">
        <v>116</v>
      </c>
      <c r="B141" s="9" t="s">
        <v>355</v>
      </c>
      <c r="C141" s="9" t="s">
        <v>99</v>
      </c>
      <c r="D141" s="1"/>
      <c r="E141" s="1"/>
      <c r="F141" s="1"/>
      <c r="G141" s="1"/>
      <c r="H141" s="31">
        <f>D141+E141+F141</f>
        <v>0</v>
      </c>
      <c r="I141" s="1"/>
      <c r="J141" s="31">
        <f>H141-I141</f>
        <v>0</v>
      </c>
      <c r="L141" s="49"/>
      <c r="M141" s="52">
        <f>J141-'Прилог 6. за 2023. '!I141</f>
        <v>-14632</v>
      </c>
    </row>
    <row r="142" spans="1:13" ht="14.25">
      <c r="A142" s="21">
        <v>117</v>
      </c>
      <c r="B142" s="15" t="s">
        <v>356</v>
      </c>
      <c r="C142" s="15" t="s">
        <v>100</v>
      </c>
      <c r="D142" s="3"/>
      <c r="E142" s="3"/>
      <c r="F142" s="3"/>
      <c r="G142" s="3"/>
      <c r="H142" s="31">
        <f>D142+E142+F142</f>
        <v>0</v>
      </c>
      <c r="I142" s="3"/>
      <c r="J142" s="31">
        <f>H142-I142</f>
        <v>0</v>
      </c>
      <c r="L142" s="49"/>
      <c r="M142" s="52">
        <f>J142-'Прилог 6. за 2023. '!I142</f>
        <v>-58150</v>
      </c>
    </row>
    <row r="143" spans="1:13" s="20" customFormat="1" ht="15" customHeight="1">
      <c r="A143" s="26" t="s">
        <v>212</v>
      </c>
      <c r="B143" s="26"/>
      <c r="C143" s="27" t="s">
        <v>410</v>
      </c>
      <c r="D143" s="28">
        <f aca="true" t="shared" si="42" ref="D143:J143">SUM(D139:D142)</f>
        <v>0</v>
      </c>
      <c r="E143" s="28">
        <f t="shared" si="42"/>
        <v>0</v>
      </c>
      <c r="F143" s="28">
        <f t="shared" si="42"/>
        <v>0</v>
      </c>
      <c r="G143" s="28">
        <f t="shared" si="42"/>
        <v>0</v>
      </c>
      <c r="H143" s="28">
        <f t="shared" si="42"/>
        <v>0</v>
      </c>
      <c r="I143" s="28">
        <f t="shared" si="42"/>
        <v>0</v>
      </c>
      <c r="J143" s="28">
        <f t="shared" si="42"/>
        <v>0</v>
      </c>
      <c r="L143" s="49"/>
      <c r="M143" s="52">
        <f>J143-'Прилог 6. за 2023. '!I143</f>
        <v>-107879</v>
      </c>
    </row>
    <row r="144" spans="1:13" ht="14.25">
      <c r="A144" s="21">
        <v>118</v>
      </c>
      <c r="B144" s="8" t="s">
        <v>357</v>
      </c>
      <c r="C144" s="8" t="s">
        <v>101</v>
      </c>
      <c r="D144" s="1"/>
      <c r="E144" s="1"/>
      <c r="F144" s="1"/>
      <c r="G144" s="1"/>
      <c r="H144" s="31">
        <f>D144+E144+F144</f>
        <v>0</v>
      </c>
      <c r="I144" s="1"/>
      <c r="J144" s="31">
        <f>H144-I144</f>
        <v>0</v>
      </c>
      <c r="L144" s="49"/>
      <c r="M144" s="52">
        <f>J144-'Прилог 6. за 2023. '!I144</f>
        <v>-7499</v>
      </c>
    </row>
    <row r="145" spans="1:13" ht="14.25">
      <c r="A145" s="21">
        <v>119</v>
      </c>
      <c r="B145" s="7" t="s">
        <v>358</v>
      </c>
      <c r="C145" s="7" t="s">
        <v>102</v>
      </c>
      <c r="D145" s="1"/>
      <c r="E145" s="1"/>
      <c r="F145" s="1"/>
      <c r="G145" s="1"/>
      <c r="H145" s="31">
        <f>D145+E145+F145</f>
        <v>0</v>
      </c>
      <c r="I145" s="1"/>
      <c r="J145" s="31">
        <f>H145-I145</f>
        <v>0</v>
      </c>
      <c r="L145" s="49"/>
      <c r="M145" s="52">
        <f>J145-'Прилог 6. за 2023. '!I145</f>
        <v>-8815</v>
      </c>
    </row>
    <row r="146" spans="1:13" ht="14.25">
      <c r="A146" s="21">
        <v>120</v>
      </c>
      <c r="B146" s="7" t="s">
        <v>359</v>
      </c>
      <c r="C146" s="7" t="s">
        <v>103</v>
      </c>
      <c r="D146" s="1"/>
      <c r="E146" s="1"/>
      <c r="F146" s="1"/>
      <c r="G146" s="1"/>
      <c r="H146" s="31">
        <f>D146+E146+F146</f>
        <v>0</v>
      </c>
      <c r="I146" s="1"/>
      <c r="J146" s="31">
        <f>H146-I146</f>
        <v>0</v>
      </c>
      <c r="L146" s="49"/>
      <c r="M146" s="52">
        <f>J146-'Прилог 6. за 2023. '!I146</f>
        <v>-7366</v>
      </c>
    </row>
    <row r="147" spans="1:13" ht="14.25">
      <c r="A147" s="21">
        <v>121</v>
      </c>
      <c r="B147" s="8" t="s">
        <v>360</v>
      </c>
      <c r="C147" s="8" t="s">
        <v>104</v>
      </c>
      <c r="D147" s="1"/>
      <c r="E147" s="1"/>
      <c r="F147" s="1"/>
      <c r="G147" s="1"/>
      <c r="H147" s="31">
        <f>D147+E147+F147</f>
        <v>0</v>
      </c>
      <c r="I147" s="1"/>
      <c r="J147" s="31">
        <f>H147-I147</f>
        <v>0</v>
      </c>
      <c r="L147" s="49"/>
      <c r="M147" s="52">
        <f>J147-'Прилог 6. за 2023. '!I147</f>
        <v>-60359</v>
      </c>
    </row>
    <row r="148" spans="1:13" s="20" customFormat="1" ht="15" customHeight="1">
      <c r="A148" s="26" t="s">
        <v>213</v>
      </c>
      <c r="B148" s="26"/>
      <c r="C148" s="27" t="s">
        <v>182</v>
      </c>
      <c r="D148" s="28">
        <f aca="true" t="shared" si="43" ref="D148:J148">SUM(D144:D147)</f>
        <v>0</v>
      </c>
      <c r="E148" s="28">
        <f t="shared" si="43"/>
        <v>0</v>
      </c>
      <c r="F148" s="28">
        <f t="shared" si="43"/>
        <v>0</v>
      </c>
      <c r="G148" s="28">
        <f t="shared" si="43"/>
        <v>0</v>
      </c>
      <c r="H148" s="28">
        <f t="shared" si="43"/>
        <v>0</v>
      </c>
      <c r="I148" s="28">
        <f t="shared" si="43"/>
        <v>0</v>
      </c>
      <c r="J148" s="28">
        <f t="shared" si="43"/>
        <v>0</v>
      </c>
      <c r="L148" s="49"/>
      <c r="M148" s="52">
        <f>J148-'Прилог 6. за 2023. '!I148</f>
        <v>-84039</v>
      </c>
    </row>
    <row r="149" spans="1:13" ht="14.25">
      <c r="A149" s="21">
        <v>122</v>
      </c>
      <c r="B149" s="8" t="s">
        <v>361</v>
      </c>
      <c r="C149" s="8" t="s">
        <v>105</v>
      </c>
      <c r="D149" s="1"/>
      <c r="E149" s="1"/>
      <c r="F149" s="1"/>
      <c r="G149" s="1"/>
      <c r="H149" s="31">
        <f>D149+E149+F149</f>
        <v>0</v>
      </c>
      <c r="I149" s="1"/>
      <c r="J149" s="31">
        <f>H149-I149</f>
        <v>0</v>
      </c>
      <c r="L149" s="49"/>
      <c r="M149" s="52">
        <f>J149-'Прилог 6. за 2023. '!I149</f>
        <v>-12167</v>
      </c>
    </row>
    <row r="150" spans="1:13" ht="14.25">
      <c r="A150" s="21">
        <v>123</v>
      </c>
      <c r="B150" s="8" t="s">
        <v>362</v>
      </c>
      <c r="C150" s="8" t="s">
        <v>106</v>
      </c>
      <c r="D150" s="1"/>
      <c r="E150" s="1"/>
      <c r="F150" s="1"/>
      <c r="G150" s="1"/>
      <c r="H150" s="31">
        <f>D150+E150+F150</f>
        <v>0</v>
      </c>
      <c r="I150" s="1"/>
      <c r="J150" s="31">
        <f>H150-I150</f>
        <v>0</v>
      </c>
      <c r="L150" s="49"/>
      <c r="M150" s="52">
        <f>J150-'Прилог 6. за 2023. '!I150</f>
        <v>-9517</v>
      </c>
    </row>
    <row r="151" spans="1:13" ht="28.5">
      <c r="A151" s="21">
        <v>124</v>
      </c>
      <c r="B151" s="7" t="s">
        <v>363</v>
      </c>
      <c r="C151" s="7" t="s">
        <v>107</v>
      </c>
      <c r="D151" s="1"/>
      <c r="E151" s="1"/>
      <c r="F151" s="1"/>
      <c r="G151" s="1"/>
      <c r="H151" s="31">
        <f>D151+E151+F151</f>
        <v>0</v>
      </c>
      <c r="I151" s="1"/>
      <c r="J151" s="31">
        <f>H151-I151</f>
        <v>0</v>
      </c>
      <c r="L151" s="49"/>
      <c r="M151" s="52">
        <f>J151-'Прилог 6. за 2023. '!I151</f>
        <v>-22516</v>
      </c>
    </row>
    <row r="152" spans="1:13" ht="14.25">
      <c r="A152" s="21">
        <v>125</v>
      </c>
      <c r="B152" s="8" t="s">
        <v>364</v>
      </c>
      <c r="C152" s="8" t="s">
        <v>108</v>
      </c>
      <c r="D152" s="1"/>
      <c r="E152" s="1"/>
      <c r="F152" s="1"/>
      <c r="G152" s="1"/>
      <c r="H152" s="31">
        <f>D152+E152+F152</f>
        <v>0</v>
      </c>
      <c r="I152" s="1"/>
      <c r="J152" s="31">
        <f>H152-I152</f>
        <v>0</v>
      </c>
      <c r="L152" s="49"/>
      <c r="M152" s="52">
        <f>J152-'Прилог 6. за 2023. '!I152</f>
        <v>-172720</v>
      </c>
    </row>
    <row r="153" spans="1:13" ht="14.25">
      <c r="A153" s="21">
        <v>126</v>
      </c>
      <c r="B153" s="8" t="s">
        <v>365</v>
      </c>
      <c r="C153" s="8" t="s">
        <v>109</v>
      </c>
      <c r="D153" s="1"/>
      <c r="E153" s="1"/>
      <c r="F153" s="1"/>
      <c r="G153" s="1"/>
      <c r="H153" s="31">
        <f>D153+E153+F153</f>
        <v>0</v>
      </c>
      <c r="I153" s="1"/>
      <c r="J153" s="31">
        <f>H153-I153</f>
        <v>0</v>
      </c>
      <c r="L153" s="49"/>
      <c r="M153" s="52">
        <f>J153-'Прилог 6. за 2023. '!I153</f>
        <v>-23085</v>
      </c>
    </row>
    <row r="154" spans="1:13" s="20" customFormat="1" ht="15" customHeight="1">
      <c r="A154" s="26" t="s">
        <v>214</v>
      </c>
      <c r="B154" s="26"/>
      <c r="C154" s="27" t="s">
        <v>183</v>
      </c>
      <c r="D154" s="28">
        <f aca="true" t="shared" si="44" ref="D154:J154">SUM(D149:D153)</f>
        <v>0</v>
      </c>
      <c r="E154" s="28">
        <f t="shared" si="44"/>
        <v>0</v>
      </c>
      <c r="F154" s="28">
        <f t="shared" si="44"/>
        <v>0</v>
      </c>
      <c r="G154" s="28">
        <f t="shared" si="44"/>
        <v>0</v>
      </c>
      <c r="H154" s="28">
        <f t="shared" si="44"/>
        <v>0</v>
      </c>
      <c r="I154" s="28">
        <f t="shared" si="44"/>
        <v>0</v>
      </c>
      <c r="J154" s="28">
        <f t="shared" si="44"/>
        <v>0</v>
      </c>
      <c r="L154" s="49"/>
      <c r="M154" s="52">
        <f>J154-'Прилог 6. за 2023. '!I154</f>
        <v>-240005</v>
      </c>
    </row>
    <row r="155" spans="1:13" ht="14.25">
      <c r="A155" s="21">
        <v>127</v>
      </c>
      <c r="B155" s="7" t="s">
        <v>366</v>
      </c>
      <c r="C155" s="7" t="s">
        <v>110</v>
      </c>
      <c r="D155" s="5"/>
      <c r="E155" s="5"/>
      <c r="F155" s="5"/>
      <c r="G155" s="5"/>
      <c r="H155" s="31">
        <f aca="true" t="shared" si="45" ref="H155:H161">D155+E155+F155</f>
        <v>0</v>
      </c>
      <c r="I155" s="5"/>
      <c r="J155" s="31">
        <f aca="true" t="shared" si="46" ref="J155:J161">H155-I155</f>
        <v>0</v>
      </c>
      <c r="L155" s="49"/>
      <c r="M155" s="52">
        <f>J155-'Прилог 6. за 2023. '!I155</f>
        <v>-8237</v>
      </c>
    </row>
    <row r="156" spans="1:13" ht="14.25">
      <c r="A156" s="21">
        <v>128</v>
      </c>
      <c r="B156" s="8" t="s">
        <v>367</v>
      </c>
      <c r="C156" s="8" t="s">
        <v>111</v>
      </c>
      <c r="D156" s="5"/>
      <c r="E156" s="5"/>
      <c r="F156" s="5"/>
      <c r="G156" s="5"/>
      <c r="H156" s="31">
        <f t="shared" si="45"/>
        <v>0</v>
      </c>
      <c r="I156" s="5"/>
      <c r="J156" s="31">
        <f t="shared" si="46"/>
        <v>0</v>
      </c>
      <c r="L156" s="49"/>
      <c r="M156" s="52">
        <f>J156-'Прилог 6. за 2023. '!I156</f>
        <v>-56093</v>
      </c>
    </row>
    <row r="157" spans="1:13" ht="14.25">
      <c r="A157" s="21">
        <v>129</v>
      </c>
      <c r="B157" s="8" t="s">
        <v>368</v>
      </c>
      <c r="C157" s="8" t="s">
        <v>112</v>
      </c>
      <c r="D157" s="5"/>
      <c r="E157" s="5"/>
      <c r="F157" s="5">
        <v>2518</v>
      </c>
      <c r="G157" s="5">
        <v>2409</v>
      </c>
      <c r="H157" s="31">
        <f t="shared" si="45"/>
        <v>2518</v>
      </c>
      <c r="I157" s="5"/>
      <c r="J157" s="31">
        <f t="shared" si="46"/>
        <v>2518</v>
      </c>
      <c r="L157" s="49"/>
      <c r="M157" s="52">
        <f>J157-'Прилог 6. за 2023. '!I157</f>
        <v>-50020</v>
      </c>
    </row>
    <row r="158" spans="1:13" ht="14.25">
      <c r="A158" s="21">
        <v>130</v>
      </c>
      <c r="B158" s="7" t="s">
        <v>369</v>
      </c>
      <c r="C158" s="7" t="s">
        <v>424</v>
      </c>
      <c r="D158" s="5"/>
      <c r="E158" s="5"/>
      <c r="F158" s="5"/>
      <c r="G158" s="5"/>
      <c r="H158" s="31">
        <f t="shared" si="45"/>
        <v>0</v>
      </c>
      <c r="I158" s="5"/>
      <c r="J158" s="31">
        <f t="shared" si="46"/>
        <v>0</v>
      </c>
      <c r="L158" s="49"/>
      <c r="M158" s="52">
        <f>J158-'Прилог 6. за 2023. '!I158</f>
        <v>-101421</v>
      </c>
    </row>
    <row r="159" spans="1:13" ht="14.25">
      <c r="A159" s="21">
        <v>131</v>
      </c>
      <c r="B159" s="7" t="s">
        <v>370</v>
      </c>
      <c r="C159" s="7" t="s">
        <v>152</v>
      </c>
      <c r="D159" s="5"/>
      <c r="E159" s="5"/>
      <c r="F159" s="5"/>
      <c r="G159" s="5"/>
      <c r="H159" s="31">
        <f t="shared" si="45"/>
        <v>0</v>
      </c>
      <c r="I159" s="5"/>
      <c r="J159" s="31">
        <f t="shared" si="46"/>
        <v>0</v>
      </c>
      <c r="L159" s="49"/>
      <c r="M159" s="52">
        <f>J159-'Прилог 6. за 2023. '!I159</f>
        <v>-7927</v>
      </c>
    </row>
    <row r="160" spans="1:13" ht="14.25">
      <c r="A160" s="21">
        <v>132</v>
      </c>
      <c r="B160" s="8" t="s">
        <v>371</v>
      </c>
      <c r="C160" s="8" t="s">
        <v>113</v>
      </c>
      <c r="D160" s="5"/>
      <c r="E160" s="5"/>
      <c r="F160" s="5"/>
      <c r="G160" s="5"/>
      <c r="H160" s="31">
        <f t="shared" si="45"/>
        <v>0</v>
      </c>
      <c r="I160" s="5"/>
      <c r="J160" s="31">
        <f t="shared" si="46"/>
        <v>0</v>
      </c>
      <c r="L160" s="49"/>
      <c r="M160" s="52">
        <f>J160-'Прилог 6. за 2023. '!I160</f>
        <v>-23845</v>
      </c>
    </row>
    <row r="161" spans="1:13" ht="14.25">
      <c r="A161" s="21">
        <v>133</v>
      </c>
      <c r="B161" s="8" t="s">
        <v>372</v>
      </c>
      <c r="C161" s="8" t="s">
        <v>425</v>
      </c>
      <c r="D161" s="5"/>
      <c r="E161" s="5"/>
      <c r="F161" s="5"/>
      <c r="G161" s="5"/>
      <c r="H161" s="31">
        <f t="shared" si="45"/>
        <v>0</v>
      </c>
      <c r="I161" s="5"/>
      <c r="J161" s="31">
        <f t="shared" si="46"/>
        <v>0</v>
      </c>
      <c r="L161" s="49"/>
      <c r="M161" s="52">
        <f>J161-'Прилог 6. за 2023. '!I161</f>
        <v>-27814</v>
      </c>
    </row>
    <row r="162" spans="1:13" s="20" customFormat="1" ht="15" customHeight="1">
      <c r="A162" s="26" t="s">
        <v>215</v>
      </c>
      <c r="B162" s="26"/>
      <c r="C162" s="27" t="s">
        <v>184</v>
      </c>
      <c r="D162" s="28">
        <f aca="true" t="shared" si="47" ref="D162:J162">SUM(D155:D161)</f>
        <v>0</v>
      </c>
      <c r="E162" s="28">
        <f t="shared" si="47"/>
        <v>0</v>
      </c>
      <c r="F162" s="28">
        <f t="shared" si="47"/>
        <v>2518</v>
      </c>
      <c r="G162" s="28">
        <f t="shared" si="47"/>
        <v>2409</v>
      </c>
      <c r="H162" s="28">
        <f t="shared" si="47"/>
        <v>2518</v>
      </c>
      <c r="I162" s="28">
        <f t="shared" si="47"/>
        <v>0</v>
      </c>
      <c r="J162" s="28">
        <f t="shared" si="47"/>
        <v>2518</v>
      </c>
      <c r="L162" s="49"/>
      <c r="M162" s="52">
        <f>J162-'Прилог 6. за 2023. '!I162</f>
        <v>-275357</v>
      </c>
    </row>
    <row r="163" spans="1:13" s="20" customFormat="1" ht="15">
      <c r="A163" s="21">
        <v>134</v>
      </c>
      <c r="B163" s="8" t="s">
        <v>373</v>
      </c>
      <c r="C163" s="8" t="s">
        <v>139</v>
      </c>
      <c r="D163" s="4"/>
      <c r="E163" s="4"/>
      <c r="F163" s="4"/>
      <c r="G163" s="4"/>
      <c r="H163" s="32">
        <f>D163+E163+F163</f>
        <v>0</v>
      </c>
      <c r="I163" s="4"/>
      <c r="J163" s="32">
        <f>H163-I163</f>
        <v>0</v>
      </c>
      <c r="L163" s="49"/>
      <c r="M163" s="52">
        <f>J163-'Прилог 6. за 2023. '!I163</f>
        <v>-45177</v>
      </c>
    </row>
    <row r="164" spans="1:13" s="20" customFormat="1" ht="29.25">
      <c r="A164" s="21">
        <v>135</v>
      </c>
      <c r="B164" s="7" t="s">
        <v>415</v>
      </c>
      <c r="C164" s="7" t="s">
        <v>412</v>
      </c>
      <c r="D164" s="4"/>
      <c r="E164" s="4"/>
      <c r="F164" s="4"/>
      <c r="G164" s="4"/>
      <c r="H164" s="32">
        <f>D164+E164+F164</f>
        <v>0</v>
      </c>
      <c r="I164" s="4"/>
      <c r="J164" s="32">
        <f>H164-I164</f>
        <v>0</v>
      </c>
      <c r="L164" s="49"/>
      <c r="M164" s="52"/>
    </row>
    <row r="165" spans="1:13" s="20" customFormat="1" ht="15">
      <c r="A165" s="21">
        <v>136</v>
      </c>
      <c r="B165" s="7" t="s">
        <v>416</v>
      </c>
      <c r="C165" s="7" t="s">
        <v>413</v>
      </c>
      <c r="D165" s="4"/>
      <c r="E165" s="4"/>
      <c r="F165" s="4"/>
      <c r="G165" s="4"/>
      <c r="H165" s="32">
        <f>D165+E165+F165</f>
        <v>0</v>
      </c>
      <c r="I165" s="4"/>
      <c r="J165" s="32">
        <f>H165-I165</f>
        <v>0</v>
      </c>
      <c r="L165" s="49"/>
      <c r="M165" s="52"/>
    </row>
    <row r="166" spans="1:13" s="20" customFormat="1" ht="15" customHeight="1">
      <c r="A166" s="26" t="s">
        <v>216</v>
      </c>
      <c r="B166" s="26"/>
      <c r="C166" s="27" t="s">
        <v>185</v>
      </c>
      <c r="D166" s="28">
        <f aca="true" t="shared" si="48" ref="D166:J166">SUM(D163:D165)</f>
        <v>0</v>
      </c>
      <c r="E166" s="28">
        <f t="shared" si="48"/>
        <v>0</v>
      </c>
      <c r="F166" s="28">
        <f t="shared" si="48"/>
        <v>0</v>
      </c>
      <c r="G166" s="28">
        <f t="shared" si="48"/>
        <v>0</v>
      </c>
      <c r="H166" s="28">
        <f t="shared" si="48"/>
        <v>0</v>
      </c>
      <c r="I166" s="28">
        <f t="shared" si="48"/>
        <v>0</v>
      </c>
      <c r="J166" s="28">
        <f t="shared" si="48"/>
        <v>0</v>
      </c>
      <c r="L166" s="49"/>
      <c r="M166" s="52">
        <f>J166-'Прилог 6. за 2023. '!I166</f>
        <v>-168806</v>
      </c>
    </row>
    <row r="167" spans="1:13" ht="14.25">
      <c r="A167" s="21">
        <v>137</v>
      </c>
      <c r="B167" s="8" t="s">
        <v>374</v>
      </c>
      <c r="C167" s="8" t="s">
        <v>114</v>
      </c>
      <c r="D167" s="1"/>
      <c r="E167" s="1"/>
      <c r="F167" s="1"/>
      <c r="G167" s="1"/>
      <c r="H167" s="31">
        <f aca="true" t="shared" si="49" ref="H167:H183">D167+E167+F167</f>
        <v>0</v>
      </c>
      <c r="I167" s="1"/>
      <c r="J167" s="31">
        <f aca="true" t="shared" si="50" ref="J167:J183">H167-I167</f>
        <v>0</v>
      </c>
      <c r="L167" s="49"/>
      <c r="M167" s="52">
        <f>J167-'Прилог 6. за 2023. '!I167</f>
        <v>-25213</v>
      </c>
    </row>
    <row r="168" spans="1:13" ht="14.25">
      <c r="A168" s="21">
        <v>138</v>
      </c>
      <c r="B168" s="10" t="s">
        <v>375</v>
      </c>
      <c r="C168" s="10" t="s">
        <v>115</v>
      </c>
      <c r="D168" s="1"/>
      <c r="E168" s="1"/>
      <c r="F168" s="1"/>
      <c r="G168" s="1"/>
      <c r="H168" s="31">
        <f t="shared" si="49"/>
        <v>0</v>
      </c>
      <c r="I168" s="1"/>
      <c r="J168" s="31">
        <f t="shared" si="50"/>
        <v>0</v>
      </c>
      <c r="L168" s="49"/>
      <c r="M168" s="52">
        <f>J168-'Прилог 6. за 2023. '!I168</f>
        <v>-158297</v>
      </c>
    </row>
    <row r="169" spans="1:13" ht="14.25">
      <c r="A169" s="21">
        <v>139</v>
      </c>
      <c r="B169" s="10" t="s">
        <v>376</v>
      </c>
      <c r="C169" s="10" t="s">
        <v>116</v>
      </c>
      <c r="D169" s="3"/>
      <c r="E169" s="3"/>
      <c r="F169" s="3"/>
      <c r="G169" s="3"/>
      <c r="H169" s="31">
        <f t="shared" si="49"/>
        <v>0</v>
      </c>
      <c r="I169" s="3"/>
      <c r="J169" s="31">
        <f t="shared" si="50"/>
        <v>0</v>
      </c>
      <c r="L169" s="49"/>
      <c r="M169" s="52">
        <f>J169-'Прилог 6. за 2023. '!I169</f>
        <v>-56829</v>
      </c>
    </row>
    <row r="170" spans="1:13" ht="14.25">
      <c r="A170" s="21">
        <v>140</v>
      </c>
      <c r="B170" s="10" t="s">
        <v>377</v>
      </c>
      <c r="C170" s="10" t="s">
        <v>117</v>
      </c>
      <c r="D170" s="1"/>
      <c r="E170" s="1"/>
      <c r="F170" s="1"/>
      <c r="G170" s="1"/>
      <c r="H170" s="31">
        <f t="shared" si="49"/>
        <v>0</v>
      </c>
      <c r="I170" s="1"/>
      <c r="J170" s="31">
        <f t="shared" si="50"/>
        <v>0</v>
      </c>
      <c r="L170" s="49"/>
      <c r="M170" s="52">
        <f>J170-'Прилог 6. за 2023. '!I170</f>
        <v>-74599</v>
      </c>
    </row>
    <row r="171" spans="1:13" ht="14.25">
      <c r="A171" s="21">
        <v>141</v>
      </c>
      <c r="B171" s="10" t="s">
        <v>378</v>
      </c>
      <c r="C171" s="10" t="s">
        <v>118</v>
      </c>
      <c r="D171" s="1"/>
      <c r="E171" s="1"/>
      <c r="F171" s="1"/>
      <c r="G171" s="1"/>
      <c r="H171" s="31">
        <f t="shared" si="49"/>
        <v>0</v>
      </c>
      <c r="I171" s="1"/>
      <c r="J171" s="31">
        <f t="shared" si="50"/>
        <v>0</v>
      </c>
      <c r="L171" s="49"/>
      <c r="M171" s="52">
        <f>J171-'Прилог 6. за 2023. '!I171</f>
        <v>-142202</v>
      </c>
    </row>
    <row r="172" spans="1:13" ht="14.25">
      <c r="A172" s="21">
        <v>142</v>
      </c>
      <c r="B172" s="10" t="s">
        <v>379</v>
      </c>
      <c r="C172" s="10" t="s">
        <v>119</v>
      </c>
      <c r="D172" s="1"/>
      <c r="E172" s="1"/>
      <c r="F172" s="1"/>
      <c r="G172" s="1"/>
      <c r="H172" s="31">
        <f t="shared" si="49"/>
        <v>0</v>
      </c>
      <c r="I172" s="1"/>
      <c r="J172" s="31">
        <f t="shared" si="50"/>
        <v>0</v>
      </c>
      <c r="L172" s="49"/>
      <c r="M172" s="52">
        <f>J172-'Прилог 6. за 2023. '!I172</f>
        <v>-171943</v>
      </c>
    </row>
    <row r="173" spans="1:13" ht="14.25">
      <c r="A173" s="21">
        <v>143</v>
      </c>
      <c r="B173" s="7" t="s">
        <v>380</v>
      </c>
      <c r="C173" s="7" t="s">
        <v>120</v>
      </c>
      <c r="D173" s="1"/>
      <c r="E173" s="1"/>
      <c r="F173" s="1"/>
      <c r="G173" s="1"/>
      <c r="H173" s="31">
        <f t="shared" si="49"/>
        <v>0</v>
      </c>
      <c r="I173" s="1"/>
      <c r="J173" s="31">
        <f t="shared" si="50"/>
        <v>0</v>
      </c>
      <c r="L173" s="49"/>
      <c r="M173" s="52">
        <f>J173-'Прилог 6. за 2023. '!I173</f>
        <v>-49079</v>
      </c>
    </row>
    <row r="174" spans="1:13" ht="14.25">
      <c r="A174" s="21">
        <v>144</v>
      </c>
      <c r="B174" s="10" t="s">
        <v>381</v>
      </c>
      <c r="C174" s="10" t="s">
        <v>121</v>
      </c>
      <c r="D174" s="1"/>
      <c r="E174" s="1"/>
      <c r="F174" s="1"/>
      <c r="G174" s="1"/>
      <c r="H174" s="31">
        <f t="shared" si="49"/>
        <v>0</v>
      </c>
      <c r="I174" s="1"/>
      <c r="J174" s="31">
        <f t="shared" si="50"/>
        <v>0</v>
      </c>
      <c r="L174" s="49"/>
      <c r="M174" s="52">
        <f>J174-'Прилог 6. за 2023. '!I174</f>
        <v>-40449</v>
      </c>
    </row>
    <row r="175" spans="1:13" ht="14.25">
      <c r="A175" s="21">
        <v>145</v>
      </c>
      <c r="B175" s="10" t="s">
        <v>382</v>
      </c>
      <c r="C175" s="10" t="s">
        <v>122</v>
      </c>
      <c r="D175" s="1"/>
      <c r="E175" s="1"/>
      <c r="F175" s="1"/>
      <c r="G175" s="1"/>
      <c r="H175" s="31">
        <f t="shared" si="49"/>
        <v>0</v>
      </c>
      <c r="I175" s="1"/>
      <c r="J175" s="31">
        <f t="shared" si="50"/>
        <v>0</v>
      </c>
      <c r="L175" s="49"/>
      <c r="M175" s="52">
        <f>J175-'Прилог 6. за 2023. '!I175</f>
        <v>-165451</v>
      </c>
    </row>
    <row r="176" spans="1:13" ht="14.25">
      <c r="A176" s="21">
        <v>146</v>
      </c>
      <c r="B176" s="10" t="s">
        <v>383</v>
      </c>
      <c r="C176" s="10" t="s">
        <v>123</v>
      </c>
      <c r="D176" s="1"/>
      <c r="E176" s="1"/>
      <c r="F176" s="1"/>
      <c r="G176" s="1"/>
      <c r="H176" s="31">
        <f t="shared" si="49"/>
        <v>0</v>
      </c>
      <c r="I176" s="1"/>
      <c r="J176" s="31">
        <f t="shared" si="50"/>
        <v>0</v>
      </c>
      <c r="L176" s="49"/>
      <c r="M176" s="52">
        <f>J176-'Прилог 6. за 2023. '!I176</f>
        <v>-66312</v>
      </c>
    </row>
    <row r="177" spans="1:13" ht="14.25">
      <c r="A177" s="21">
        <v>147</v>
      </c>
      <c r="B177" s="10" t="s">
        <v>384</v>
      </c>
      <c r="C177" s="10" t="s">
        <v>124</v>
      </c>
      <c r="D177" s="1"/>
      <c r="E177" s="1"/>
      <c r="F177" s="1"/>
      <c r="G177" s="1"/>
      <c r="H177" s="31">
        <f t="shared" si="49"/>
        <v>0</v>
      </c>
      <c r="I177" s="1"/>
      <c r="J177" s="31">
        <f t="shared" si="50"/>
        <v>0</v>
      </c>
      <c r="L177" s="49"/>
      <c r="M177" s="52">
        <f>J177-'Прилог 6. за 2023. '!I177</f>
        <v>-199854</v>
      </c>
    </row>
    <row r="178" spans="1:13" ht="14.25">
      <c r="A178" s="21">
        <v>148</v>
      </c>
      <c r="B178" s="10" t="s">
        <v>385</v>
      </c>
      <c r="C178" s="10" t="s">
        <v>125</v>
      </c>
      <c r="D178" s="1"/>
      <c r="E178" s="1"/>
      <c r="F178" s="1"/>
      <c r="G178" s="1"/>
      <c r="H178" s="31">
        <f t="shared" si="49"/>
        <v>0</v>
      </c>
      <c r="I178" s="1"/>
      <c r="J178" s="31">
        <f t="shared" si="50"/>
        <v>0</v>
      </c>
      <c r="L178" s="49"/>
      <c r="M178" s="52">
        <f>J178-'Прилог 6. за 2023. '!I178</f>
        <v>-103454</v>
      </c>
    </row>
    <row r="179" spans="1:13" ht="14.25">
      <c r="A179" s="21">
        <v>149</v>
      </c>
      <c r="B179" s="10" t="s">
        <v>386</v>
      </c>
      <c r="C179" s="10" t="s">
        <v>126</v>
      </c>
      <c r="D179" s="1"/>
      <c r="E179" s="1"/>
      <c r="F179" s="1"/>
      <c r="G179" s="1"/>
      <c r="H179" s="31">
        <f t="shared" si="49"/>
        <v>0</v>
      </c>
      <c r="I179" s="1"/>
      <c r="J179" s="31">
        <f t="shared" si="50"/>
        <v>0</v>
      </c>
      <c r="L179" s="49"/>
      <c r="M179" s="52">
        <f>J179-'Прилог 6. за 2023. '!I179</f>
        <v>-37894</v>
      </c>
    </row>
    <row r="180" spans="1:13" ht="14.25">
      <c r="A180" s="21">
        <v>150</v>
      </c>
      <c r="B180" s="10" t="s">
        <v>387</v>
      </c>
      <c r="C180" s="10" t="s">
        <v>127</v>
      </c>
      <c r="D180" s="1"/>
      <c r="E180" s="1"/>
      <c r="F180" s="1"/>
      <c r="G180" s="1"/>
      <c r="H180" s="31">
        <f t="shared" si="49"/>
        <v>0</v>
      </c>
      <c r="I180" s="1"/>
      <c r="J180" s="31">
        <f t="shared" si="50"/>
        <v>0</v>
      </c>
      <c r="L180" s="49"/>
      <c r="M180" s="52">
        <f>J180-'Прилог 6. за 2023. '!I180</f>
        <v>-15485</v>
      </c>
    </row>
    <row r="181" spans="1:13" ht="14.25">
      <c r="A181" s="21">
        <v>151</v>
      </c>
      <c r="B181" s="10" t="s">
        <v>388</v>
      </c>
      <c r="C181" s="10" t="s">
        <v>128</v>
      </c>
      <c r="D181" s="1"/>
      <c r="E181" s="1"/>
      <c r="F181" s="1">
        <v>597</v>
      </c>
      <c r="G181" s="1">
        <v>274</v>
      </c>
      <c r="H181" s="31">
        <f t="shared" si="49"/>
        <v>597</v>
      </c>
      <c r="I181" s="1"/>
      <c r="J181" s="31">
        <f t="shared" si="50"/>
        <v>597</v>
      </c>
      <c r="L181" s="49"/>
      <c r="M181" s="52">
        <f>J181-'Прилог 6. за 2023. '!I181</f>
        <v>-71325</v>
      </c>
    </row>
    <row r="182" spans="1:13" ht="14.25">
      <c r="A182" s="21">
        <v>152</v>
      </c>
      <c r="B182" s="10" t="s">
        <v>389</v>
      </c>
      <c r="C182" s="10" t="s">
        <v>129</v>
      </c>
      <c r="D182" s="1"/>
      <c r="E182" s="1"/>
      <c r="F182" s="1"/>
      <c r="G182" s="1"/>
      <c r="H182" s="31">
        <f t="shared" si="49"/>
        <v>0</v>
      </c>
      <c r="I182" s="1"/>
      <c r="J182" s="31">
        <f t="shared" si="50"/>
        <v>0</v>
      </c>
      <c r="L182" s="49"/>
      <c r="M182" s="52">
        <f>J182-'Прилог 6. за 2023. '!I182</f>
        <v>-173420</v>
      </c>
    </row>
    <row r="183" spans="1:13" ht="14.25">
      <c r="A183" s="21">
        <v>153</v>
      </c>
      <c r="B183" s="10" t="s">
        <v>399</v>
      </c>
      <c r="C183" s="10" t="s">
        <v>411</v>
      </c>
      <c r="D183" s="1"/>
      <c r="E183" s="1"/>
      <c r="F183" s="1">
        <v>311</v>
      </c>
      <c r="G183" s="1"/>
      <c r="H183" s="31">
        <f t="shared" si="49"/>
        <v>311</v>
      </c>
      <c r="I183" s="1"/>
      <c r="J183" s="31">
        <f t="shared" si="50"/>
        <v>311</v>
      </c>
      <c r="L183" s="49"/>
      <c r="M183" s="52"/>
    </row>
    <row r="184" spans="1:13" s="20" customFormat="1" ht="15" customHeight="1">
      <c r="A184" s="26" t="s">
        <v>217</v>
      </c>
      <c r="B184" s="26"/>
      <c r="C184" s="27" t="s">
        <v>186</v>
      </c>
      <c r="D184" s="28">
        <f aca="true" t="shared" si="51" ref="D184:J184">SUM(D167:D183)</f>
        <v>0</v>
      </c>
      <c r="E184" s="28">
        <f t="shared" si="51"/>
        <v>0</v>
      </c>
      <c r="F184" s="28">
        <f t="shared" si="51"/>
        <v>908</v>
      </c>
      <c r="G184" s="28">
        <f t="shared" si="51"/>
        <v>274</v>
      </c>
      <c r="H184" s="28">
        <f t="shared" si="51"/>
        <v>908</v>
      </c>
      <c r="I184" s="28">
        <f t="shared" si="51"/>
        <v>0</v>
      </c>
      <c r="J184" s="28">
        <f t="shared" si="51"/>
        <v>908</v>
      </c>
      <c r="L184" s="49"/>
      <c r="M184" s="52">
        <f>J184-'Прилог 6. за 2023. '!I184</f>
        <v>-1577348</v>
      </c>
    </row>
    <row r="185" spans="1:13" s="20" customFormat="1" ht="15">
      <c r="A185" s="21">
        <v>154</v>
      </c>
      <c r="B185" s="7" t="s">
        <v>390</v>
      </c>
      <c r="C185" s="7" t="s">
        <v>140</v>
      </c>
      <c r="D185" s="4"/>
      <c r="E185" s="4"/>
      <c r="F185" s="4"/>
      <c r="G185" s="4"/>
      <c r="H185" s="32">
        <f>D185+E185+F185</f>
        <v>0</v>
      </c>
      <c r="I185" s="4"/>
      <c r="J185" s="32">
        <f>H185-I185</f>
        <v>0</v>
      </c>
      <c r="L185" s="49"/>
      <c r="M185" s="52">
        <f>J185-'Прилог 6. за 2023. '!I185</f>
        <v>-20313</v>
      </c>
    </row>
    <row r="186" spans="1:13" s="20" customFormat="1" ht="15" customHeight="1">
      <c r="A186" s="26" t="s">
        <v>218</v>
      </c>
      <c r="B186" s="26"/>
      <c r="C186" s="27" t="s">
        <v>187</v>
      </c>
      <c r="D186" s="28">
        <f aca="true" t="shared" si="52" ref="D186:J186">SUM(D185)</f>
        <v>0</v>
      </c>
      <c r="E186" s="28">
        <f t="shared" si="52"/>
        <v>0</v>
      </c>
      <c r="F186" s="28">
        <f t="shared" si="52"/>
        <v>0</v>
      </c>
      <c r="G186" s="28">
        <f t="shared" si="52"/>
        <v>0</v>
      </c>
      <c r="H186" s="28">
        <f t="shared" si="52"/>
        <v>0</v>
      </c>
      <c r="I186" s="28">
        <f t="shared" si="52"/>
        <v>0</v>
      </c>
      <c r="J186" s="28">
        <f t="shared" si="52"/>
        <v>0</v>
      </c>
      <c r="L186" s="49"/>
      <c r="M186" s="52">
        <f>J186-'Прилог 6. за 2023. '!I186</f>
        <v>-20313</v>
      </c>
    </row>
    <row r="187" spans="1:13" s="20" customFormat="1" ht="15">
      <c r="A187" s="21">
        <v>155</v>
      </c>
      <c r="B187" s="8" t="s">
        <v>391</v>
      </c>
      <c r="C187" s="8" t="s">
        <v>141</v>
      </c>
      <c r="D187" s="4"/>
      <c r="E187" s="4"/>
      <c r="F187" s="4"/>
      <c r="G187" s="4"/>
      <c r="H187" s="32">
        <f aca="true" t="shared" si="53" ref="H187:H195">D187+E187+F187</f>
        <v>0</v>
      </c>
      <c r="I187" s="4"/>
      <c r="J187" s="32">
        <f aca="true" t="shared" si="54" ref="J187:J195">H187-I187</f>
        <v>0</v>
      </c>
      <c r="L187" s="49"/>
      <c r="M187" s="52">
        <f>J187-'Прилог 6. за 2023. '!I187</f>
        <v>-54182</v>
      </c>
    </row>
    <row r="188" spans="1:13" s="20" customFormat="1" ht="29.25">
      <c r="A188" s="21">
        <v>156</v>
      </c>
      <c r="B188" s="7" t="s">
        <v>392</v>
      </c>
      <c r="C188" s="7" t="s">
        <v>142</v>
      </c>
      <c r="D188" s="4"/>
      <c r="E188" s="4"/>
      <c r="F188" s="4"/>
      <c r="G188" s="4"/>
      <c r="H188" s="32">
        <f t="shared" si="53"/>
        <v>0</v>
      </c>
      <c r="I188" s="4"/>
      <c r="J188" s="32">
        <f t="shared" si="54"/>
        <v>0</v>
      </c>
      <c r="L188" s="49"/>
      <c r="M188" s="52">
        <f>J188-'Прилог 6. за 2023. '!I188</f>
        <v>-18086</v>
      </c>
    </row>
    <row r="189" spans="1:13" s="20" customFormat="1" ht="15">
      <c r="A189" s="21">
        <v>157</v>
      </c>
      <c r="B189" s="8" t="s">
        <v>393</v>
      </c>
      <c r="C189" s="8" t="s">
        <v>143</v>
      </c>
      <c r="D189" s="4"/>
      <c r="E189" s="4"/>
      <c r="F189" s="4"/>
      <c r="G189" s="4"/>
      <c r="H189" s="32">
        <f t="shared" si="53"/>
        <v>0</v>
      </c>
      <c r="I189" s="4"/>
      <c r="J189" s="32">
        <f t="shared" si="54"/>
        <v>0</v>
      </c>
      <c r="L189" s="49"/>
      <c r="M189" s="52">
        <f>J189-'Прилог 6. за 2023. '!I189</f>
        <v>-6460</v>
      </c>
    </row>
    <row r="190" spans="1:13" s="20" customFormat="1" ht="15">
      <c r="A190" s="21">
        <v>158</v>
      </c>
      <c r="B190" s="8" t="s">
        <v>394</v>
      </c>
      <c r="C190" s="8" t="s">
        <v>144</v>
      </c>
      <c r="D190" s="4"/>
      <c r="E190" s="4"/>
      <c r="F190" s="4"/>
      <c r="G190" s="4"/>
      <c r="H190" s="32">
        <f t="shared" si="53"/>
        <v>0</v>
      </c>
      <c r="I190" s="4"/>
      <c r="J190" s="32">
        <f t="shared" si="54"/>
        <v>0</v>
      </c>
      <c r="L190" s="49"/>
      <c r="M190" s="52">
        <f>J190-'Прилог 6. за 2023. '!I190</f>
        <v>-10236</v>
      </c>
    </row>
    <row r="191" spans="1:13" s="20" customFormat="1" ht="15">
      <c r="A191" s="21">
        <v>159</v>
      </c>
      <c r="B191" s="8" t="s">
        <v>395</v>
      </c>
      <c r="C191" s="8" t="s">
        <v>145</v>
      </c>
      <c r="D191" s="4"/>
      <c r="E191" s="4"/>
      <c r="F191" s="4"/>
      <c r="G191" s="4"/>
      <c r="H191" s="32">
        <f t="shared" si="53"/>
        <v>0</v>
      </c>
      <c r="I191" s="4"/>
      <c r="J191" s="32">
        <f t="shared" si="54"/>
        <v>0</v>
      </c>
      <c r="L191" s="49"/>
      <c r="M191" s="52">
        <f>J191-'Прилог 6. за 2023. '!I191</f>
        <v>-26520</v>
      </c>
    </row>
    <row r="192" spans="1:13" s="20" customFormat="1" ht="15">
      <c r="A192" s="21">
        <v>160</v>
      </c>
      <c r="B192" s="8" t="s">
        <v>396</v>
      </c>
      <c r="C192" s="8" t="s">
        <v>146</v>
      </c>
      <c r="D192" s="4"/>
      <c r="E192" s="4"/>
      <c r="F192" s="4"/>
      <c r="G192" s="4"/>
      <c r="H192" s="32">
        <f t="shared" si="53"/>
        <v>0</v>
      </c>
      <c r="I192" s="4"/>
      <c r="J192" s="32">
        <f t="shared" si="54"/>
        <v>0</v>
      </c>
      <c r="L192" s="49"/>
      <c r="M192" s="52">
        <f>J192-'Прилог 6. за 2023. '!I192</f>
        <v>-14291</v>
      </c>
    </row>
    <row r="193" spans="1:13" s="20" customFormat="1" ht="15">
      <c r="A193" s="21">
        <v>161</v>
      </c>
      <c r="B193" s="8" t="s">
        <v>397</v>
      </c>
      <c r="C193" s="8" t="s">
        <v>147</v>
      </c>
      <c r="D193" s="4"/>
      <c r="E193" s="4"/>
      <c r="F193" s="4"/>
      <c r="G193" s="4"/>
      <c r="H193" s="32">
        <f t="shared" si="53"/>
        <v>0</v>
      </c>
      <c r="I193" s="4"/>
      <c r="J193" s="32">
        <f t="shared" si="54"/>
        <v>0</v>
      </c>
      <c r="L193" s="49"/>
      <c r="M193" s="52">
        <f>J193-'Прилог 6. за 2023. '!I193</f>
        <v>-2393</v>
      </c>
    </row>
    <row r="194" spans="1:13" s="20" customFormat="1" ht="15">
      <c r="A194" s="21">
        <v>162</v>
      </c>
      <c r="B194" s="8" t="s">
        <v>398</v>
      </c>
      <c r="C194" s="8" t="s">
        <v>148</v>
      </c>
      <c r="D194" s="4"/>
      <c r="E194" s="4"/>
      <c r="F194" s="4"/>
      <c r="G194" s="4"/>
      <c r="H194" s="32">
        <f t="shared" si="53"/>
        <v>0</v>
      </c>
      <c r="I194" s="4"/>
      <c r="J194" s="32">
        <f t="shared" si="54"/>
        <v>0</v>
      </c>
      <c r="L194" s="49"/>
      <c r="M194" s="52">
        <f>J194-'Прилог 6. за 2023. '!I194</f>
        <v>-9907</v>
      </c>
    </row>
    <row r="195" spans="1:13" s="20" customFormat="1" ht="15">
      <c r="A195" s="21">
        <v>163</v>
      </c>
      <c r="B195" s="13" t="s">
        <v>399</v>
      </c>
      <c r="C195" s="13" t="s">
        <v>149</v>
      </c>
      <c r="D195" s="4"/>
      <c r="E195" s="4"/>
      <c r="F195" s="4"/>
      <c r="G195" s="4"/>
      <c r="H195" s="32">
        <f t="shared" si="53"/>
        <v>0</v>
      </c>
      <c r="I195" s="4"/>
      <c r="J195" s="32">
        <f t="shared" si="54"/>
        <v>0</v>
      </c>
      <c r="L195" s="49"/>
      <c r="M195" s="52">
        <f>J195-'Прилог 6. за 2023. '!I195</f>
        <v>-19545</v>
      </c>
    </row>
    <row r="196" spans="1:13" s="20" customFormat="1" ht="15" customHeight="1">
      <c r="A196" s="26" t="s">
        <v>219</v>
      </c>
      <c r="B196" s="26"/>
      <c r="C196" s="27" t="s">
        <v>188</v>
      </c>
      <c r="D196" s="28">
        <f aca="true" t="shared" si="55" ref="D196:J196">SUM(D187:D195)</f>
        <v>0</v>
      </c>
      <c r="E196" s="28">
        <f t="shared" si="55"/>
        <v>0</v>
      </c>
      <c r="F196" s="28">
        <f t="shared" si="55"/>
        <v>0</v>
      </c>
      <c r="G196" s="28">
        <f t="shared" si="55"/>
        <v>0</v>
      </c>
      <c r="H196" s="28">
        <f t="shared" si="55"/>
        <v>0</v>
      </c>
      <c r="I196" s="28">
        <f t="shared" si="55"/>
        <v>0</v>
      </c>
      <c r="J196" s="28">
        <f t="shared" si="55"/>
        <v>0</v>
      </c>
      <c r="L196" s="49"/>
      <c r="M196" s="52">
        <f>J196-'Прилог 6. за 2023. '!I196</f>
        <v>-161620</v>
      </c>
    </row>
    <row r="197" spans="1:13" ht="14.25">
      <c r="A197" s="21">
        <v>164</v>
      </c>
      <c r="B197" s="8" t="s">
        <v>400</v>
      </c>
      <c r="C197" s="8" t="s">
        <v>83</v>
      </c>
      <c r="D197" s="1"/>
      <c r="E197" s="1"/>
      <c r="F197" s="1"/>
      <c r="G197" s="1"/>
      <c r="H197" s="31">
        <f>D197+E197+F197</f>
        <v>0</v>
      </c>
      <c r="I197" s="1"/>
      <c r="J197" s="31">
        <f>H197-I197</f>
        <v>0</v>
      </c>
      <c r="L197" s="49"/>
      <c r="M197" s="52">
        <f>J197-'Прилог 6. за 2023. '!I197</f>
        <v>-141405</v>
      </c>
    </row>
    <row r="198" spans="1:13" ht="14.25">
      <c r="A198" s="21">
        <v>165</v>
      </c>
      <c r="B198" s="7" t="s">
        <v>401</v>
      </c>
      <c r="C198" s="7" t="s">
        <v>84</v>
      </c>
      <c r="D198" s="1"/>
      <c r="E198" s="1"/>
      <c r="F198" s="1"/>
      <c r="G198" s="1"/>
      <c r="H198" s="31">
        <f>D198+E198+F198</f>
        <v>0</v>
      </c>
      <c r="I198" s="1"/>
      <c r="J198" s="31">
        <f>H198-I198</f>
        <v>0</v>
      </c>
      <c r="L198" s="49"/>
      <c r="M198" s="52">
        <f>J198-'Прилог 6. за 2023. '!I198</f>
        <v>-38939</v>
      </c>
    </row>
    <row r="199" spans="1:13" s="20" customFormat="1" ht="15" customHeight="1">
      <c r="A199" s="26" t="s">
        <v>220</v>
      </c>
      <c r="B199" s="26"/>
      <c r="C199" s="27" t="s">
        <v>189</v>
      </c>
      <c r="D199" s="28">
        <f aca="true" t="shared" si="56" ref="D199:J199">SUM(D197:D198)</f>
        <v>0</v>
      </c>
      <c r="E199" s="28">
        <f t="shared" si="56"/>
        <v>0</v>
      </c>
      <c r="F199" s="28">
        <f t="shared" si="56"/>
        <v>0</v>
      </c>
      <c r="G199" s="28">
        <f t="shared" si="56"/>
        <v>0</v>
      </c>
      <c r="H199" s="28">
        <f t="shared" si="56"/>
        <v>0</v>
      </c>
      <c r="I199" s="28">
        <f t="shared" si="56"/>
        <v>0</v>
      </c>
      <c r="J199" s="28">
        <f t="shared" si="56"/>
        <v>0</v>
      </c>
      <c r="L199" s="49"/>
      <c r="M199" s="52">
        <f>J199-'Прилог 6. за 2023. '!I199</f>
        <v>-180344</v>
      </c>
    </row>
    <row r="200" spans="1:13" s="20" customFormat="1" ht="15" customHeight="1">
      <c r="A200" s="34" t="s">
        <v>221</v>
      </c>
      <c r="B200" s="34"/>
      <c r="C200" s="35" t="s">
        <v>190</v>
      </c>
      <c r="D200" s="36">
        <f aca="true" t="shared" si="57" ref="D200:J200">D199+D196+D186+D184+D166+D162+D154+D148+D143+D138+D129+D122+D118+D113+D111+D107+D102+D95+D87+D78+D74+D66+D56+D48+D36+D31+D22+D15+D9</f>
        <v>-1152</v>
      </c>
      <c r="E200" s="36">
        <f t="shared" si="57"/>
        <v>0</v>
      </c>
      <c r="F200" s="36">
        <f t="shared" si="57"/>
        <v>4608</v>
      </c>
      <c r="G200" s="36">
        <f t="shared" si="57"/>
        <v>3692</v>
      </c>
      <c r="H200" s="36">
        <f t="shared" si="57"/>
        <v>3456</v>
      </c>
      <c r="I200" s="36">
        <f t="shared" si="57"/>
        <v>0</v>
      </c>
      <c r="J200" s="36">
        <f t="shared" si="57"/>
        <v>3456</v>
      </c>
      <c r="L200" s="49"/>
      <c r="M200" s="52">
        <f>J200-'Прилог 6. за 2023. '!I200</f>
        <v>-7550918</v>
      </c>
    </row>
    <row r="201" spans="1:13" ht="28.5">
      <c r="A201" s="22">
        <v>166</v>
      </c>
      <c r="B201" s="16" t="s">
        <v>402</v>
      </c>
      <c r="C201" s="16" t="s">
        <v>133</v>
      </c>
      <c r="D201" s="2"/>
      <c r="E201" s="2"/>
      <c r="F201" s="2"/>
      <c r="G201" s="2"/>
      <c r="H201" s="33">
        <f aca="true" t="shared" si="58" ref="H201:H207">D201+E201+F201</f>
        <v>0</v>
      </c>
      <c r="I201" s="2"/>
      <c r="J201" s="33">
        <f aca="true" t="shared" si="59" ref="J201:J207">H201-I201</f>
        <v>0</v>
      </c>
      <c r="L201" s="49"/>
      <c r="M201" s="52">
        <f>J201-'Прилог 6. за 2023. '!I201</f>
        <v>-17548</v>
      </c>
    </row>
    <row r="202" spans="1:13" ht="28.5">
      <c r="A202" s="22">
        <v>167</v>
      </c>
      <c r="B202" s="16" t="s">
        <v>403</v>
      </c>
      <c r="C202" s="16" t="s">
        <v>134</v>
      </c>
      <c r="D202" s="2"/>
      <c r="E202" s="2"/>
      <c r="F202" s="2"/>
      <c r="G202" s="2"/>
      <c r="H202" s="33">
        <f t="shared" si="58"/>
        <v>0</v>
      </c>
      <c r="I202" s="2"/>
      <c r="J202" s="33">
        <f t="shared" si="59"/>
        <v>0</v>
      </c>
      <c r="L202" s="49"/>
      <c r="M202" s="52">
        <f>J202-'Прилог 6. за 2023. '!I202</f>
        <v>-6058</v>
      </c>
    </row>
    <row r="203" spans="1:13" ht="28.5">
      <c r="A203" s="22">
        <v>168</v>
      </c>
      <c r="B203" s="16" t="s">
        <v>404</v>
      </c>
      <c r="C203" s="16" t="s">
        <v>240</v>
      </c>
      <c r="D203" s="2"/>
      <c r="E203" s="2"/>
      <c r="F203" s="2"/>
      <c r="G203" s="2"/>
      <c r="H203" s="33">
        <f t="shared" si="58"/>
        <v>0</v>
      </c>
      <c r="I203" s="2"/>
      <c r="J203" s="33">
        <f t="shared" si="59"/>
        <v>0</v>
      </c>
      <c r="L203" s="49"/>
      <c r="M203" s="52">
        <f>J203-'Прилог 6. за 2023. '!I203</f>
        <v>-4781</v>
      </c>
    </row>
    <row r="204" spans="1:13" ht="28.5">
      <c r="A204" s="22">
        <v>169</v>
      </c>
      <c r="B204" s="16" t="s">
        <v>405</v>
      </c>
      <c r="C204" s="16" t="s">
        <v>135</v>
      </c>
      <c r="D204" s="2"/>
      <c r="E204" s="2"/>
      <c r="F204" s="2"/>
      <c r="G204" s="2"/>
      <c r="H204" s="57">
        <f t="shared" si="58"/>
        <v>0</v>
      </c>
      <c r="I204" s="2"/>
      <c r="J204" s="33">
        <f t="shared" si="59"/>
        <v>0</v>
      </c>
      <c r="L204" s="49"/>
      <c r="M204" s="52">
        <f>J204-'Прилог 6. за 2023. '!I204</f>
        <v>-53084</v>
      </c>
    </row>
    <row r="205" spans="1:13" ht="28.5">
      <c r="A205" s="22">
        <v>170</v>
      </c>
      <c r="B205" s="16" t="s">
        <v>406</v>
      </c>
      <c r="C205" s="16" t="s">
        <v>136</v>
      </c>
      <c r="D205" s="2"/>
      <c r="E205" s="2"/>
      <c r="F205" s="2"/>
      <c r="G205" s="55"/>
      <c r="H205" s="57">
        <f t="shared" si="58"/>
        <v>0</v>
      </c>
      <c r="I205" s="56"/>
      <c r="J205" s="33">
        <f t="shared" si="59"/>
        <v>0</v>
      </c>
      <c r="L205" s="49"/>
      <c r="M205" s="52">
        <f>J205-'Прилог 6. за 2023. '!I205</f>
        <v>-181</v>
      </c>
    </row>
    <row r="206" spans="1:13" ht="42.75">
      <c r="A206" s="22">
        <v>171</v>
      </c>
      <c r="B206" s="16" t="s">
        <v>407</v>
      </c>
      <c r="C206" s="16" t="s">
        <v>137</v>
      </c>
      <c r="D206" s="2"/>
      <c r="E206" s="2"/>
      <c r="F206" s="2"/>
      <c r="G206" s="2"/>
      <c r="H206" s="33">
        <f t="shared" si="58"/>
        <v>0</v>
      </c>
      <c r="I206" s="2"/>
      <c r="J206" s="33">
        <f t="shared" si="59"/>
        <v>0</v>
      </c>
      <c r="L206" s="49"/>
      <c r="M206" s="52">
        <f>J206-'Прилог 6. за 2023. '!I206</f>
        <v>-10594</v>
      </c>
    </row>
    <row r="207" spans="1:13" ht="28.5">
      <c r="A207" s="22">
        <v>172</v>
      </c>
      <c r="B207" s="16" t="s">
        <v>408</v>
      </c>
      <c r="C207" s="16" t="s">
        <v>138</v>
      </c>
      <c r="D207" s="2"/>
      <c r="E207" s="2"/>
      <c r="F207" s="2"/>
      <c r="G207" s="55"/>
      <c r="H207" s="33">
        <f t="shared" si="58"/>
        <v>0</v>
      </c>
      <c r="I207" s="56"/>
      <c r="J207" s="33">
        <f t="shared" si="59"/>
        <v>0</v>
      </c>
      <c r="L207" s="49"/>
      <c r="M207" s="52">
        <f>J207-'Прилог 6. за 2023. '!I207</f>
        <v>-90722</v>
      </c>
    </row>
    <row r="208" spans="1:13" s="20" customFormat="1" ht="15" customHeight="1">
      <c r="A208" s="26" t="s">
        <v>222</v>
      </c>
      <c r="B208" s="26"/>
      <c r="C208" s="27" t="s">
        <v>191</v>
      </c>
      <c r="D208" s="28">
        <f aca="true" t="shared" si="60" ref="D208:J208">SUM(D201:D207)</f>
        <v>0</v>
      </c>
      <c r="E208" s="28">
        <f t="shared" si="60"/>
        <v>0</v>
      </c>
      <c r="F208" s="28">
        <f t="shared" si="60"/>
        <v>0</v>
      </c>
      <c r="G208" s="28">
        <f t="shared" si="60"/>
        <v>0</v>
      </c>
      <c r="H208" s="59">
        <f t="shared" si="60"/>
        <v>0</v>
      </c>
      <c r="I208" s="59">
        <f t="shared" si="60"/>
        <v>0</v>
      </c>
      <c r="J208" s="28">
        <f t="shared" si="60"/>
        <v>0</v>
      </c>
      <c r="L208" s="49"/>
      <c r="M208" s="52">
        <f>J208-'Прилог 6. за 2023. '!I208</f>
        <v>-182968</v>
      </c>
    </row>
    <row r="209" spans="1:13" s="20" customFormat="1" ht="15" customHeight="1">
      <c r="A209" s="37" t="s">
        <v>223</v>
      </c>
      <c r="B209" s="37"/>
      <c r="C209" s="38" t="s">
        <v>224</v>
      </c>
      <c r="D209" s="39">
        <f>D208+D200</f>
        <v>-1152</v>
      </c>
      <c r="E209" s="39">
        <f aca="true" t="shared" si="61" ref="E209:J209">E208+E200</f>
        <v>0</v>
      </c>
      <c r="F209" s="39">
        <f t="shared" si="61"/>
        <v>4608</v>
      </c>
      <c r="G209" s="39">
        <f t="shared" si="61"/>
        <v>3692</v>
      </c>
      <c r="H209" s="39">
        <f t="shared" si="61"/>
        <v>3456</v>
      </c>
      <c r="I209" s="39">
        <f t="shared" si="61"/>
        <v>0</v>
      </c>
      <c r="J209" s="39">
        <f t="shared" si="61"/>
        <v>3456</v>
      </c>
      <c r="L209" s="49"/>
      <c r="M209" s="52">
        <f>J209-'Прилог 6. за 2023. '!I209</f>
        <v>-7733886</v>
      </c>
    </row>
    <row r="210" ht="12.75">
      <c r="M210" s="54"/>
    </row>
    <row r="211" spans="1:13" ht="42" customHeight="1">
      <c r="A211" s="86" t="s">
        <v>235</v>
      </c>
      <c r="B211" s="66"/>
      <c r="C211" s="51" t="s">
        <v>237</v>
      </c>
      <c r="D211" s="49">
        <f>'следећи УО'!D209-ПРЕДЛОГ!D209</f>
        <v>7101436</v>
      </c>
      <c r="E211" s="49">
        <f>'следећи УО'!E209-ПРЕДЛОГ!E209</f>
        <v>201814</v>
      </c>
      <c r="F211" s="49">
        <f>'следећи УО'!F209-ПРЕДЛОГ!F209</f>
        <v>366801</v>
      </c>
      <c r="G211" s="49">
        <f>'следећи УО'!G209-ПРЕДЛОГ!G209</f>
        <v>233669</v>
      </c>
      <c r="H211" s="49">
        <f>'следећи УО'!H209-ПРЕДЛОГ!H209</f>
        <v>7761743</v>
      </c>
      <c r="I211" s="49">
        <f>'следећи УО'!I209-ПРЕДЛОГ!I209</f>
        <v>27857</v>
      </c>
      <c r="J211" s="49">
        <f>'следећи УО'!J209-ПРЕДЛОГ!J209</f>
        <v>7733886</v>
      </c>
      <c r="K211" s="50"/>
      <c r="M211" s="54"/>
    </row>
    <row r="212" spans="1:13" ht="42" customHeight="1">
      <c r="A212" s="86"/>
      <c r="B212" s="66"/>
      <c r="C212" s="48" t="s">
        <v>418</v>
      </c>
      <c r="D212" s="52">
        <f>D209-'Прилог 6. за 2023. '!C209</f>
        <v>-7101436</v>
      </c>
      <c r="E212" s="52">
        <f>E209-'Прилог 6. за 2023. '!D209</f>
        <v>-201814</v>
      </c>
      <c r="F212" s="52">
        <f>F209-'Прилог 6. за 2023. '!E209</f>
        <v>-366801</v>
      </c>
      <c r="G212" s="52">
        <f>G209-'Прилог 6. за 2023. '!F209</f>
        <v>-233669</v>
      </c>
      <c r="H212" s="52">
        <f>H209-'Прилог 6. за 2023. '!G209</f>
        <v>-7761743</v>
      </c>
      <c r="I212" s="52">
        <f>I209-'Прилог 6. за 2023. '!H209</f>
        <v>-27857</v>
      </c>
      <c r="J212" s="52">
        <f>J209-'Прилог 6. за 2023. '!I209</f>
        <v>-7733886</v>
      </c>
      <c r="K212" s="53"/>
      <c r="L212" s="54"/>
      <c r="M212" s="54"/>
    </row>
    <row r="213" ht="12.75">
      <c r="H213" s="19"/>
    </row>
    <row r="217" ht="12.75">
      <c r="H217" s="19"/>
    </row>
  </sheetData>
  <sheetProtection/>
  <mergeCells count="9">
    <mergeCell ref="A211:A212"/>
    <mergeCell ref="A1:J1"/>
    <mergeCell ref="A2:J2"/>
    <mergeCell ref="L2:M2"/>
    <mergeCell ref="C3:J3"/>
    <mergeCell ref="L3:L5"/>
    <mergeCell ref="M3:M5"/>
    <mergeCell ref="A4:A5"/>
    <mergeCell ref="C4:C5"/>
  </mergeCells>
  <conditionalFormatting sqref="C197:C198 C139:C142 C144:C147 C155:C161 C123:C128 C130:C137 C119:C121 C49:C55 C112 C67:C73 C75:C77 C79:C86 C88:C94 C96:C101 C103:C106 C108:C110 C57:C65 C6:C8 C10:C14 C16:C21 C23:C30 C32:C35 C37:C47 C114:C117">
    <cfRule type="cellIs" priority="25" dxfId="0" operator="equal" stopIfTrue="1">
      <formula>36</formula>
    </cfRule>
  </conditionalFormatting>
  <conditionalFormatting sqref="B6:B8">
    <cfRule type="cellIs" priority="24" dxfId="0" operator="equal" stopIfTrue="1">
      <formula>36</formula>
    </cfRule>
  </conditionalFormatting>
  <conditionalFormatting sqref="B10:B14">
    <cfRule type="cellIs" priority="23" dxfId="0" operator="equal" stopIfTrue="1">
      <formula>36</formula>
    </cfRule>
  </conditionalFormatting>
  <conditionalFormatting sqref="B16:B21">
    <cfRule type="cellIs" priority="22" dxfId="0" operator="equal" stopIfTrue="1">
      <formula>36</formula>
    </cfRule>
  </conditionalFormatting>
  <conditionalFormatting sqref="B23:B30">
    <cfRule type="cellIs" priority="21" dxfId="0" operator="equal" stopIfTrue="1">
      <formula>36</formula>
    </cfRule>
  </conditionalFormatting>
  <conditionalFormatting sqref="B32:B35">
    <cfRule type="cellIs" priority="20" dxfId="0" operator="equal" stopIfTrue="1">
      <formula>36</formula>
    </cfRule>
  </conditionalFormatting>
  <conditionalFormatting sqref="B37:B47">
    <cfRule type="cellIs" priority="19" dxfId="0" operator="equal" stopIfTrue="1">
      <formula>36</formula>
    </cfRule>
  </conditionalFormatting>
  <conditionalFormatting sqref="B49:B55">
    <cfRule type="cellIs" priority="18" dxfId="0" operator="equal" stopIfTrue="1">
      <formula>36</formula>
    </cfRule>
  </conditionalFormatting>
  <conditionalFormatting sqref="B57:B65">
    <cfRule type="cellIs" priority="17" dxfId="0" operator="equal" stopIfTrue="1">
      <formula>36</formula>
    </cfRule>
  </conditionalFormatting>
  <conditionalFormatting sqref="B67:B73">
    <cfRule type="cellIs" priority="16" dxfId="0" operator="equal" stopIfTrue="1">
      <formula>36</formula>
    </cfRule>
  </conditionalFormatting>
  <conditionalFormatting sqref="B75:B77">
    <cfRule type="cellIs" priority="15" dxfId="0" operator="equal" stopIfTrue="1">
      <formula>36</formula>
    </cfRule>
  </conditionalFormatting>
  <conditionalFormatting sqref="B79:B86">
    <cfRule type="cellIs" priority="14" dxfId="0" operator="equal" stopIfTrue="1">
      <formula>36</formula>
    </cfRule>
  </conditionalFormatting>
  <conditionalFormatting sqref="B88:B94">
    <cfRule type="cellIs" priority="13" dxfId="0" operator="equal" stopIfTrue="1">
      <formula>36</formula>
    </cfRule>
  </conditionalFormatting>
  <conditionalFormatting sqref="B96:B101">
    <cfRule type="cellIs" priority="12" dxfId="0" operator="equal" stopIfTrue="1">
      <formula>36</formula>
    </cfRule>
  </conditionalFormatting>
  <conditionalFormatting sqref="B103:B106">
    <cfRule type="cellIs" priority="11" dxfId="0" operator="equal" stopIfTrue="1">
      <formula>36</formula>
    </cfRule>
  </conditionalFormatting>
  <conditionalFormatting sqref="B108:B110">
    <cfRule type="cellIs" priority="10" dxfId="0" operator="equal" stopIfTrue="1">
      <formula>36</formula>
    </cfRule>
  </conditionalFormatting>
  <conditionalFormatting sqref="B112">
    <cfRule type="cellIs" priority="9" dxfId="0" operator="equal" stopIfTrue="1">
      <formula>36</formula>
    </cfRule>
  </conditionalFormatting>
  <conditionalFormatting sqref="B114:B117">
    <cfRule type="cellIs" priority="8" dxfId="0" operator="equal" stopIfTrue="1">
      <formula>36</formula>
    </cfRule>
  </conditionalFormatting>
  <conditionalFormatting sqref="B119:B121">
    <cfRule type="cellIs" priority="7" dxfId="0" operator="equal" stopIfTrue="1">
      <formula>36</formula>
    </cfRule>
  </conditionalFormatting>
  <conditionalFormatting sqref="B123:B128">
    <cfRule type="cellIs" priority="6" dxfId="0" operator="equal" stopIfTrue="1">
      <formula>36</formula>
    </cfRule>
  </conditionalFormatting>
  <conditionalFormatting sqref="B130:B137">
    <cfRule type="cellIs" priority="5" dxfId="0" operator="equal" stopIfTrue="1">
      <formula>36</formula>
    </cfRule>
  </conditionalFormatting>
  <conditionalFormatting sqref="B139:B142">
    <cfRule type="cellIs" priority="4" dxfId="0" operator="equal" stopIfTrue="1">
      <formula>36</formula>
    </cfRule>
  </conditionalFormatting>
  <conditionalFormatting sqref="B144:B147">
    <cfRule type="cellIs" priority="3" dxfId="0" operator="equal" stopIfTrue="1">
      <formula>36</formula>
    </cfRule>
  </conditionalFormatting>
  <conditionalFormatting sqref="B155:B161">
    <cfRule type="cellIs" priority="2" dxfId="0" operator="equal" stopIfTrue="1">
      <formula>36</formula>
    </cfRule>
  </conditionalFormatting>
  <conditionalFormatting sqref="B197:B198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fitToHeight="0" fitToWidth="1" horizontalDpi="600" verticalDpi="600" orientation="portrait" paperSize="9" scale="61" r:id="rId1"/>
  <headerFooter alignWithMargins="0">
    <oddFooter>&amp;RСтрана &amp;P од &amp;N</oddFooter>
  </headerFooter>
  <rowBreaks count="2" manualBreakCount="2">
    <brk id="78" max="8" man="1"/>
    <brk id="1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zoomScale="90" zoomScaleNormal="90" zoomScalePageLayoutView="0" workbookViewId="0" topLeftCell="A1">
      <pane xSplit="3" ySplit="4" topLeftCell="D197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D6" sqref="D6:J209"/>
    </sheetView>
  </sheetViews>
  <sheetFormatPr defaultColWidth="9.140625" defaultRowHeight="12.75"/>
  <cols>
    <col min="1" max="1" width="5.57421875" style="23" customWidth="1"/>
    <col min="2" max="2" width="11.28125" style="23" bestFit="1" customWidth="1"/>
    <col min="3" max="3" width="40.8515625" style="18" customWidth="1"/>
    <col min="4" max="10" width="15.7109375" style="18" customWidth="1"/>
    <col min="11" max="11" width="9.140625" style="18" customWidth="1"/>
    <col min="12" max="13" width="10.140625" style="18" customWidth="1"/>
    <col min="14" max="16384" width="9.140625" style="18" customWidth="1"/>
  </cols>
  <sheetData>
    <row r="1" spans="1:10" ht="19.5" customHeight="1">
      <c r="A1" s="88" t="s">
        <v>158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49.5" customHeight="1">
      <c r="A2" s="89" t="s">
        <v>414</v>
      </c>
      <c r="B2" s="89"/>
      <c r="C2" s="89"/>
      <c r="D2" s="89"/>
      <c r="E2" s="89"/>
      <c r="F2" s="89"/>
      <c r="G2" s="89"/>
      <c r="H2" s="89"/>
      <c r="I2" s="89"/>
      <c r="J2" s="89"/>
      <c r="L2" s="83" t="s">
        <v>235</v>
      </c>
      <c r="M2" s="83"/>
    </row>
    <row r="3" spans="1:13" ht="19.5" customHeight="1">
      <c r="A3" s="65"/>
      <c r="B3" s="65"/>
      <c r="C3" s="90" t="s">
        <v>159</v>
      </c>
      <c r="D3" s="90"/>
      <c r="E3" s="90"/>
      <c r="F3" s="90"/>
      <c r="G3" s="90"/>
      <c r="H3" s="90"/>
      <c r="I3" s="90"/>
      <c r="J3" s="90"/>
      <c r="L3" s="84" t="s">
        <v>236</v>
      </c>
      <c r="M3" s="85" t="s">
        <v>238</v>
      </c>
    </row>
    <row r="4" spans="1:13" ht="167.25" customHeight="1">
      <c r="A4" s="87" t="s">
        <v>131</v>
      </c>
      <c r="B4" s="6" t="s">
        <v>409</v>
      </c>
      <c r="C4" s="87" t="s">
        <v>37</v>
      </c>
      <c r="D4" s="25" t="s">
        <v>225</v>
      </c>
      <c r="E4" s="25" t="s">
        <v>226</v>
      </c>
      <c r="F4" s="25" t="s">
        <v>227</v>
      </c>
      <c r="G4" s="25" t="s">
        <v>228</v>
      </c>
      <c r="H4" s="29" t="s">
        <v>130</v>
      </c>
      <c r="I4" s="25" t="s">
        <v>150</v>
      </c>
      <c r="J4" s="29" t="s">
        <v>151</v>
      </c>
      <c r="L4" s="84"/>
      <c r="M4" s="85"/>
    </row>
    <row r="5" spans="1:13" ht="12.75">
      <c r="A5" s="87"/>
      <c r="B5" s="6"/>
      <c r="C5" s="87"/>
      <c r="D5" s="6">
        <v>1</v>
      </c>
      <c r="E5" s="6">
        <v>2</v>
      </c>
      <c r="F5" s="6">
        <v>3</v>
      </c>
      <c r="G5" s="6" t="s">
        <v>160</v>
      </c>
      <c r="H5" s="30" t="s">
        <v>161</v>
      </c>
      <c r="I5" s="6">
        <v>5</v>
      </c>
      <c r="J5" s="30" t="s">
        <v>162</v>
      </c>
      <c r="L5" s="84"/>
      <c r="M5" s="85"/>
    </row>
    <row r="6" spans="1:13" ht="14.25">
      <c r="A6" s="21">
        <v>1</v>
      </c>
      <c r="B6" s="7" t="s">
        <v>242</v>
      </c>
      <c r="C6" s="7" t="s">
        <v>0</v>
      </c>
      <c r="D6" s="1">
        <f>'УО 05.12.2023'!D6+ПРЕДЛОГ!D6</f>
        <v>21999</v>
      </c>
      <c r="E6" s="1">
        <f>'УО 05.12.2023'!E6+ПРЕДЛОГ!E6</f>
        <v>1906</v>
      </c>
      <c r="F6" s="1">
        <f>'УО 05.12.2023'!F6+ПРЕДЛОГ!F6</f>
        <v>1487</v>
      </c>
      <c r="G6" s="1">
        <f>'УО 05.12.2023'!G6+ПРЕДЛОГ!G6</f>
        <v>684</v>
      </c>
      <c r="H6" s="31">
        <f>'УО 05.12.2023'!H6+ПРЕДЛОГ!H6</f>
        <v>25392</v>
      </c>
      <c r="I6" s="1">
        <f>'УО 05.12.2023'!I6+ПРЕДЛОГ!I6</f>
        <v>25</v>
      </c>
      <c r="J6" s="31">
        <f>'УО 05.12.2023'!J6+ПРЕДЛОГ!J6</f>
        <v>25367</v>
      </c>
      <c r="L6" s="49"/>
      <c r="M6" s="52">
        <f>J6-'Прилог 6. за 2023. '!I6</f>
        <v>0</v>
      </c>
    </row>
    <row r="7" spans="1:13" ht="14.25">
      <c r="A7" s="21">
        <v>2</v>
      </c>
      <c r="B7" s="8" t="s">
        <v>243</v>
      </c>
      <c r="C7" s="8" t="s">
        <v>1</v>
      </c>
      <c r="D7" s="1">
        <f>'УО 05.12.2023'!D7+ПРЕДЛОГ!D7</f>
        <v>11033</v>
      </c>
      <c r="E7" s="1">
        <f>'УО 05.12.2023'!E7+ПРЕДЛОГ!E7</f>
        <v>557</v>
      </c>
      <c r="F7" s="1">
        <f>'УО 05.12.2023'!F7+ПРЕДЛОГ!F7</f>
        <v>634</v>
      </c>
      <c r="G7" s="1">
        <f>'УО 05.12.2023'!G7+ПРЕДЛОГ!G7</f>
        <v>409</v>
      </c>
      <c r="H7" s="31">
        <f>'УО 05.12.2023'!H7+ПРЕДЛОГ!H7</f>
        <v>12224</v>
      </c>
      <c r="I7" s="1">
        <f>'УО 05.12.2023'!I7+ПРЕДЛОГ!I7</f>
        <v>0</v>
      </c>
      <c r="J7" s="31">
        <f>'УО 05.12.2023'!J7+ПРЕДЛОГ!J7</f>
        <v>12224</v>
      </c>
      <c r="L7" s="49"/>
      <c r="M7" s="52">
        <f>J7-'Прилог 6. за 2023. '!I7</f>
        <v>0</v>
      </c>
    </row>
    <row r="8" spans="1:13" ht="14.25">
      <c r="A8" s="21">
        <v>3</v>
      </c>
      <c r="B8" s="8" t="s">
        <v>244</v>
      </c>
      <c r="C8" s="8" t="s">
        <v>2</v>
      </c>
      <c r="D8" s="1">
        <f>'УО 05.12.2023'!D8+ПРЕДЛОГ!D8</f>
        <v>137049</v>
      </c>
      <c r="E8" s="1">
        <f>'УО 05.12.2023'!E8+ПРЕДЛОГ!E8</f>
        <v>4922</v>
      </c>
      <c r="F8" s="1">
        <f>'УО 05.12.2023'!F8+ПРЕДЛОГ!F8</f>
        <v>5430</v>
      </c>
      <c r="G8" s="1">
        <f>'УО 05.12.2023'!G8+ПРЕДЛОГ!G8</f>
        <v>3624</v>
      </c>
      <c r="H8" s="31">
        <f>'УО 05.12.2023'!H8+ПРЕДЛОГ!H8</f>
        <v>147401</v>
      </c>
      <c r="I8" s="1">
        <f>'УО 05.12.2023'!I8+ПРЕДЛОГ!I8</f>
        <v>450</v>
      </c>
      <c r="J8" s="31">
        <f>'УО 05.12.2023'!J8+ПРЕДЛОГ!J8</f>
        <v>146951</v>
      </c>
      <c r="L8" s="49"/>
      <c r="M8" s="52">
        <f>J8-'Прилог 6. за 2023. '!I8</f>
        <v>0</v>
      </c>
    </row>
    <row r="9" spans="1:13" s="20" customFormat="1" ht="15" customHeight="1">
      <c r="A9" s="26" t="s">
        <v>192</v>
      </c>
      <c r="B9" s="26"/>
      <c r="C9" s="27" t="s">
        <v>163</v>
      </c>
      <c r="D9" s="28">
        <f>'УО 05.12.2023'!D9+ПРЕДЛОГ!D9</f>
        <v>170081</v>
      </c>
      <c r="E9" s="28">
        <f>'УО 05.12.2023'!E9+ПРЕДЛОГ!E9</f>
        <v>7385</v>
      </c>
      <c r="F9" s="28">
        <f>'УО 05.12.2023'!F9+ПРЕДЛОГ!F9</f>
        <v>7551</v>
      </c>
      <c r="G9" s="28">
        <f>'УО 05.12.2023'!G9+ПРЕДЛОГ!G9</f>
        <v>4717</v>
      </c>
      <c r="H9" s="28">
        <f>'УО 05.12.2023'!H9+ПРЕДЛОГ!H9</f>
        <v>185017</v>
      </c>
      <c r="I9" s="28">
        <f>'УО 05.12.2023'!I9+ПРЕДЛОГ!I9</f>
        <v>475</v>
      </c>
      <c r="J9" s="28">
        <f>'УО 05.12.2023'!J9+ПРЕДЛОГ!J9</f>
        <v>184542</v>
      </c>
      <c r="L9" s="49"/>
      <c r="M9" s="52">
        <f>J9-'Прилог 6. за 2023. '!I9</f>
        <v>0</v>
      </c>
    </row>
    <row r="10" spans="1:13" ht="14.25">
      <c r="A10" s="21">
        <v>4</v>
      </c>
      <c r="B10" s="8" t="s">
        <v>245</v>
      </c>
      <c r="C10" s="8" t="s">
        <v>3</v>
      </c>
      <c r="D10" s="1">
        <f>'УО 05.12.2023'!D10+ПРЕДЛОГ!D10</f>
        <v>10796</v>
      </c>
      <c r="E10" s="1">
        <f>'УО 05.12.2023'!E10+ПРЕДЛОГ!E10</f>
        <v>1572</v>
      </c>
      <c r="F10" s="1">
        <f>'УО 05.12.2023'!F10+ПРЕДЛОГ!F10</f>
        <v>950</v>
      </c>
      <c r="G10" s="1">
        <f>'УО 05.12.2023'!G10+ПРЕДЛОГ!G10</f>
        <v>370</v>
      </c>
      <c r="H10" s="31">
        <f>'УО 05.12.2023'!H10+ПРЕДЛОГ!H10</f>
        <v>13318</v>
      </c>
      <c r="I10" s="1">
        <f>'УО 05.12.2023'!I10+ПРЕДЛОГ!I10</f>
        <v>104</v>
      </c>
      <c r="J10" s="31">
        <f>'УО 05.12.2023'!J10+ПРЕДЛОГ!J10</f>
        <v>13214</v>
      </c>
      <c r="L10" s="49"/>
      <c r="M10" s="52">
        <f>J10-'Прилог 6. за 2023. '!I10</f>
        <v>0</v>
      </c>
    </row>
    <row r="11" spans="1:13" ht="14.25">
      <c r="A11" s="21">
        <v>5</v>
      </c>
      <c r="B11" s="8" t="s">
        <v>246</v>
      </c>
      <c r="C11" s="8" t="s">
        <v>4</v>
      </c>
      <c r="D11" s="1">
        <f>'УО 05.12.2023'!D11+ПРЕДЛОГ!D11</f>
        <v>23247</v>
      </c>
      <c r="E11" s="1">
        <f>'УО 05.12.2023'!E11+ПРЕДЛОГ!E11</f>
        <v>883</v>
      </c>
      <c r="F11" s="1">
        <f>'УО 05.12.2023'!F11+ПРЕДЛОГ!F11</f>
        <v>502</v>
      </c>
      <c r="G11" s="1">
        <f>'УО 05.12.2023'!G11+ПРЕДЛОГ!G11</f>
        <v>391</v>
      </c>
      <c r="H11" s="31">
        <f>'УО 05.12.2023'!H11+ПРЕДЛОГ!H11</f>
        <v>24632</v>
      </c>
      <c r="I11" s="1">
        <f>'УО 05.12.2023'!I11+ПРЕДЛОГ!I11</f>
        <v>10</v>
      </c>
      <c r="J11" s="31">
        <f>'УО 05.12.2023'!J11+ПРЕДЛОГ!J11</f>
        <v>24622</v>
      </c>
      <c r="L11" s="49"/>
      <c r="M11" s="52">
        <f>J11-'Прилог 6. за 2023. '!I11</f>
        <v>0</v>
      </c>
    </row>
    <row r="12" spans="1:13" ht="14.25">
      <c r="A12" s="21">
        <v>6</v>
      </c>
      <c r="B12" s="8" t="s">
        <v>247</v>
      </c>
      <c r="C12" s="8" t="s">
        <v>5</v>
      </c>
      <c r="D12" s="1">
        <f>'УО 05.12.2023'!D12+ПРЕДЛОГ!D12</f>
        <v>10647</v>
      </c>
      <c r="E12" s="1">
        <f>'УО 05.12.2023'!E12+ПРЕДЛОГ!E12</f>
        <v>994</v>
      </c>
      <c r="F12" s="1">
        <f>'УО 05.12.2023'!F12+ПРЕДЛОГ!F12</f>
        <v>624</v>
      </c>
      <c r="G12" s="1">
        <f>'УО 05.12.2023'!G12+ПРЕДЛОГ!G12</f>
        <v>460</v>
      </c>
      <c r="H12" s="31">
        <f>'УО 05.12.2023'!H12+ПРЕДЛОГ!H12</f>
        <v>12265</v>
      </c>
      <c r="I12" s="1">
        <f>'УО 05.12.2023'!I12+ПРЕДЛОГ!I12</f>
        <v>1</v>
      </c>
      <c r="J12" s="31">
        <f>'УО 05.12.2023'!J12+ПРЕДЛОГ!J12</f>
        <v>12264</v>
      </c>
      <c r="L12" s="49"/>
      <c r="M12" s="52">
        <f>J12-'Прилог 6. за 2023. '!I12</f>
        <v>0</v>
      </c>
    </row>
    <row r="13" spans="1:13" ht="14.25">
      <c r="A13" s="21">
        <v>7</v>
      </c>
      <c r="B13" s="8" t="s">
        <v>248</v>
      </c>
      <c r="C13" s="8" t="s">
        <v>6</v>
      </c>
      <c r="D13" s="1">
        <f>'УО 05.12.2023'!D13+ПРЕДЛОГ!D13</f>
        <v>7875</v>
      </c>
      <c r="E13" s="1">
        <f>'УО 05.12.2023'!E13+ПРЕДЛОГ!E13</f>
        <v>1115</v>
      </c>
      <c r="F13" s="1">
        <f>'УО 05.12.2023'!F13+ПРЕДЛОГ!F13</f>
        <v>178</v>
      </c>
      <c r="G13" s="1">
        <f>'УО 05.12.2023'!G13+ПРЕДЛОГ!G13</f>
        <v>0</v>
      </c>
      <c r="H13" s="31">
        <f>'УО 05.12.2023'!H13+ПРЕДЛОГ!H13</f>
        <v>9168</v>
      </c>
      <c r="I13" s="1">
        <f>'УО 05.12.2023'!I13+ПРЕДЛОГ!I13</f>
        <v>0</v>
      </c>
      <c r="J13" s="31">
        <f>'УО 05.12.2023'!J13+ПРЕДЛОГ!J13</f>
        <v>9168</v>
      </c>
      <c r="L13" s="49"/>
      <c r="M13" s="52">
        <f>J13-'Прилог 6. за 2023. '!I13</f>
        <v>0</v>
      </c>
    </row>
    <row r="14" spans="1:13" ht="14.25">
      <c r="A14" s="21">
        <v>8</v>
      </c>
      <c r="B14" s="8" t="s">
        <v>249</v>
      </c>
      <c r="C14" s="8" t="s">
        <v>7</v>
      </c>
      <c r="D14" s="1">
        <f>'УО 05.12.2023'!D14+ПРЕДЛОГ!D14</f>
        <v>124971</v>
      </c>
      <c r="E14" s="1">
        <f>'УО 05.12.2023'!E14+ПРЕДЛОГ!E14</f>
        <v>6598</v>
      </c>
      <c r="F14" s="1">
        <f>'УО 05.12.2023'!F14+ПРЕДЛОГ!F14</f>
        <v>7401</v>
      </c>
      <c r="G14" s="1">
        <f>'УО 05.12.2023'!G14+ПРЕДЛОГ!G14</f>
        <v>4008</v>
      </c>
      <c r="H14" s="31">
        <f>'УО 05.12.2023'!H14+ПРЕДЛОГ!H14</f>
        <v>138970</v>
      </c>
      <c r="I14" s="1">
        <f>'УО 05.12.2023'!I14+ПРЕДЛОГ!I14</f>
        <v>925</v>
      </c>
      <c r="J14" s="31">
        <f>'УО 05.12.2023'!J14+ПРЕДЛОГ!J14</f>
        <v>138045</v>
      </c>
      <c r="L14" s="49"/>
      <c r="M14" s="52">
        <f>J14-'Прилог 6. за 2023. '!I14</f>
        <v>0</v>
      </c>
    </row>
    <row r="15" spans="1:13" s="20" customFormat="1" ht="15" customHeight="1">
      <c r="A15" s="26" t="s">
        <v>193</v>
      </c>
      <c r="B15" s="26"/>
      <c r="C15" s="27" t="s">
        <v>164</v>
      </c>
      <c r="D15" s="28">
        <f>'УО 05.12.2023'!D15+ПРЕДЛОГ!D15</f>
        <v>177536</v>
      </c>
      <c r="E15" s="28">
        <f>'УО 05.12.2023'!E15+ПРЕДЛОГ!E15</f>
        <v>11162</v>
      </c>
      <c r="F15" s="28">
        <f>'УО 05.12.2023'!F15+ПРЕДЛОГ!F15</f>
        <v>9655</v>
      </c>
      <c r="G15" s="28">
        <f>'УО 05.12.2023'!G15+ПРЕДЛОГ!G15</f>
        <v>5229</v>
      </c>
      <c r="H15" s="28">
        <f>'УО 05.12.2023'!H15+ПРЕДЛОГ!H15</f>
        <v>198353</v>
      </c>
      <c r="I15" s="28">
        <f>'УО 05.12.2023'!I15+ПРЕДЛОГ!I15</f>
        <v>1040</v>
      </c>
      <c r="J15" s="28">
        <f>'УО 05.12.2023'!J15+ПРЕДЛОГ!J15</f>
        <v>197313</v>
      </c>
      <c r="L15" s="49"/>
      <c r="M15" s="52">
        <f>J15-'Прилог 6. за 2023. '!I15</f>
        <v>0</v>
      </c>
    </row>
    <row r="16" spans="1:13" ht="12.75" customHeight="1">
      <c r="A16" s="21">
        <v>9</v>
      </c>
      <c r="B16" s="9" t="s">
        <v>250</v>
      </c>
      <c r="C16" s="9" t="s">
        <v>8</v>
      </c>
      <c r="D16" s="1">
        <f>'УО 05.12.2023'!D16+ПРЕДЛОГ!D16</f>
        <v>11481</v>
      </c>
      <c r="E16" s="1">
        <f>'УО 05.12.2023'!E16+ПРЕДЛОГ!E16</f>
        <v>377</v>
      </c>
      <c r="F16" s="1">
        <f>'УО 05.12.2023'!F16+ПРЕДЛОГ!F16</f>
        <v>532</v>
      </c>
      <c r="G16" s="1">
        <f>'УО 05.12.2023'!G16+ПРЕДЛОГ!G16</f>
        <v>315</v>
      </c>
      <c r="H16" s="31">
        <f>'УО 05.12.2023'!H16+ПРЕДЛОГ!H16</f>
        <v>12390</v>
      </c>
      <c r="I16" s="1">
        <f>'УО 05.12.2023'!I16+ПРЕДЛОГ!I16</f>
        <v>75</v>
      </c>
      <c r="J16" s="31">
        <f>'УО 05.12.2023'!J16+ПРЕДЛОГ!J16</f>
        <v>12315</v>
      </c>
      <c r="L16" s="49"/>
      <c r="M16" s="52">
        <f>J16-'Прилог 6. за 2023. '!I16</f>
        <v>0</v>
      </c>
    </row>
    <row r="17" spans="1:13" ht="14.25">
      <c r="A17" s="21">
        <v>10</v>
      </c>
      <c r="B17" s="9" t="s">
        <v>251</v>
      </c>
      <c r="C17" s="9" t="s">
        <v>9</v>
      </c>
      <c r="D17" s="1">
        <f>'УО 05.12.2023'!D17+ПРЕДЛОГ!D17</f>
        <v>16378</v>
      </c>
      <c r="E17" s="1">
        <f>'УО 05.12.2023'!E17+ПРЕДЛОГ!E17</f>
        <v>503</v>
      </c>
      <c r="F17" s="1">
        <f>'УО 05.12.2023'!F17+ПРЕДЛОГ!F17</f>
        <v>1215</v>
      </c>
      <c r="G17" s="1">
        <f>'УО 05.12.2023'!G17+ПРЕДЛОГ!G17</f>
        <v>601</v>
      </c>
      <c r="H17" s="31">
        <f>'УО 05.12.2023'!H17+ПРЕДЛОГ!H17</f>
        <v>18096</v>
      </c>
      <c r="I17" s="1">
        <f>'УО 05.12.2023'!I17+ПРЕДЛОГ!I17</f>
        <v>56</v>
      </c>
      <c r="J17" s="31">
        <f>'УО 05.12.2023'!J17+ПРЕДЛОГ!J17</f>
        <v>18040</v>
      </c>
      <c r="L17" s="49"/>
      <c r="M17" s="52">
        <f>J17-'Прилог 6. за 2023. '!I17</f>
        <v>0</v>
      </c>
    </row>
    <row r="18" spans="1:13" ht="14.25">
      <c r="A18" s="21">
        <v>11</v>
      </c>
      <c r="B18" s="7" t="s">
        <v>252</v>
      </c>
      <c r="C18" s="7" t="s">
        <v>10</v>
      </c>
      <c r="D18" s="1">
        <f>'УО 05.12.2023'!D18+ПРЕДЛОГ!D18</f>
        <v>6799</v>
      </c>
      <c r="E18" s="1">
        <f>'УО 05.12.2023'!E18+ПРЕДЛОГ!E18</f>
        <v>263</v>
      </c>
      <c r="F18" s="1">
        <f>'УО 05.12.2023'!F18+ПРЕДЛОГ!F18</f>
        <v>577</v>
      </c>
      <c r="G18" s="1">
        <f>'УО 05.12.2023'!G18+ПРЕДЛОГ!G18</f>
        <v>189</v>
      </c>
      <c r="H18" s="31">
        <f>'УО 05.12.2023'!H18+ПРЕДЛОГ!H18</f>
        <v>7639</v>
      </c>
      <c r="I18" s="1">
        <f>'УО 05.12.2023'!I18+ПРЕДЛОГ!I18</f>
        <v>0</v>
      </c>
      <c r="J18" s="31">
        <f>'УО 05.12.2023'!J18+ПРЕДЛОГ!J18</f>
        <v>7639</v>
      </c>
      <c r="L18" s="49"/>
      <c r="M18" s="52">
        <f>J18-'Прилог 6. за 2023. '!I18</f>
        <v>0</v>
      </c>
    </row>
    <row r="19" spans="1:13" ht="14.25">
      <c r="A19" s="21">
        <v>12</v>
      </c>
      <c r="B19" s="9" t="s">
        <v>253</v>
      </c>
      <c r="C19" s="9" t="s">
        <v>11</v>
      </c>
      <c r="D19" s="1">
        <f>'УО 05.12.2023'!D19+ПРЕДЛОГ!D19</f>
        <v>7635</v>
      </c>
      <c r="E19" s="1">
        <f>'УО 05.12.2023'!E19+ПРЕДЛОГ!E19</f>
        <v>479</v>
      </c>
      <c r="F19" s="1">
        <f>'УО 05.12.2023'!F19+ПРЕДЛОГ!F19</f>
        <v>349</v>
      </c>
      <c r="G19" s="1">
        <f>'УО 05.12.2023'!G19+ПРЕДЛОГ!G19</f>
        <v>176</v>
      </c>
      <c r="H19" s="31">
        <f>'УО 05.12.2023'!H19+ПРЕДЛОГ!H19</f>
        <v>8463</v>
      </c>
      <c r="I19" s="1">
        <f>'УО 05.12.2023'!I19+ПРЕДЛОГ!I19</f>
        <v>0</v>
      </c>
      <c r="J19" s="31">
        <f>'УО 05.12.2023'!J19+ПРЕДЛОГ!J19</f>
        <v>8463</v>
      </c>
      <c r="L19" s="49"/>
      <c r="M19" s="52">
        <f>J19-'Прилог 6. за 2023. '!I19</f>
        <v>0</v>
      </c>
    </row>
    <row r="20" spans="1:13" ht="14.25">
      <c r="A20" s="21">
        <v>13</v>
      </c>
      <c r="B20" s="9" t="s">
        <v>254</v>
      </c>
      <c r="C20" s="9" t="s">
        <v>12</v>
      </c>
      <c r="D20" s="1">
        <f>'УО 05.12.2023'!D20+ПРЕДЛОГ!D20</f>
        <v>19780</v>
      </c>
      <c r="E20" s="1">
        <f>'УО 05.12.2023'!E20+ПРЕДЛОГ!E20</f>
        <v>833</v>
      </c>
      <c r="F20" s="1">
        <f>'УО 05.12.2023'!F20+ПРЕДЛОГ!F20</f>
        <v>1194</v>
      </c>
      <c r="G20" s="1">
        <f>'УО 05.12.2023'!G20+ПРЕДЛОГ!G20</f>
        <v>232</v>
      </c>
      <c r="H20" s="31">
        <f>'УО 05.12.2023'!H20+ПРЕДЛОГ!H20</f>
        <v>21807</v>
      </c>
      <c r="I20" s="1">
        <f>'УО 05.12.2023'!I20+ПРЕДЛОГ!I20</f>
        <v>4</v>
      </c>
      <c r="J20" s="31">
        <f>'УО 05.12.2023'!J20+ПРЕДЛОГ!J20</f>
        <v>21803</v>
      </c>
      <c r="L20" s="49"/>
      <c r="M20" s="52">
        <f>J20-'Прилог 6. за 2023. '!I20</f>
        <v>0</v>
      </c>
    </row>
    <row r="21" spans="1:13" ht="14.25">
      <c r="A21" s="21">
        <v>14</v>
      </c>
      <c r="B21" s="9" t="s">
        <v>255</v>
      </c>
      <c r="C21" s="9" t="s">
        <v>13</v>
      </c>
      <c r="D21" s="1">
        <f>'УО 05.12.2023'!D21+ПРЕДЛОГ!D21</f>
        <v>57002</v>
      </c>
      <c r="E21" s="1">
        <f>'УО 05.12.2023'!E21+ПРЕДЛОГ!E21</f>
        <v>2033</v>
      </c>
      <c r="F21" s="1">
        <f>'УО 05.12.2023'!F21+ПРЕДЛОГ!F21</f>
        <v>2966</v>
      </c>
      <c r="G21" s="1">
        <f>'УО 05.12.2023'!G21+ПРЕДЛОГ!G21</f>
        <v>1897</v>
      </c>
      <c r="H21" s="31">
        <f>'УО 05.12.2023'!H21+ПРЕДЛОГ!H21</f>
        <v>62001</v>
      </c>
      <c r="I21" s="1">
        <f>'УО 05.12.2023'!I21+ПРЕДЛОГ!I21</f>
        <v>420</v>
      </c>
      <c r="J21" s="31">
        <f>'УО 05.12.2023'!J21+ПРЕДЛОГ!J21</f>
        <v>61581</v>
      </c>
      <c r="L21" s="49"/>
      <c r="M21" s="52">
        <f>J21-'Прилог 6. за 2023. '!I21</f>
        <v>0</v>
      </c>
    </row>
    <row r="22" spans="1:13" s="20" customFormat="1" ht="15" customHeight="1">
      <c r="A22" s="26" t="s">
        <v>194</v>
      </c>
      <c r="B22" s="26"/>
      <c r="C22" s="27" t="s">
        <v>165</v>
      </c>
      <c r="D22" s="28">
        <f>'УО 05.12.2023'!D22+ПРЕДЛОГ!D22</f>
        <v>119075</v>
      </c>
      <c r="E22" s="28">
        <f>'УО 05.12.2023'!E22+ПРЕДЛОГ!E22</f>
        <v>4488</v>
      </c>
      <c r="F22" s="28">
        <f>'УО 05.12.2023'!F22+ПРЕДЛОГ!F22</f>
        <v>6833</v>
      </c>
      <c r="G22" s="28">
        <f>'УО 05.12.2023'!G22+ПРЕДЛОГ!G22</f>
        <v>3410</v>
      </c>
      <c r="H22" s="28">
        <f>'УО 05.12.2023'!H22+ПРЕДЛОГ!H22</f>
        <v>130396</v>
      </c>
      <c r="I22" s="28">
        <f>'УО 05.12.2023'!I22+ПРЕДЛОГ!I22</f>
        <v>555</v>
      </c>
      <c r="J22" s="28">
        <f>'УО 05.12.2023'!J22+ПРЕДЛОГ!J22</f>
        <v>129841</v>
      </c>
      <c r="L22" s="49"/>
      <c r="M22" s="52">
        <f>J22-'Прилог 6. за 2023. '!I22</f>
        <v>0</v>
      </c>
    </row>
    <row r="23" spans="1:13" ht="14.25">
      <c r="A23" s="21">
        <v>15</v>
      </c>
      <c r="B23" s="8" t="s">
        <v>256</v>
      </c>
      <c r="C23" s="8" t="s">
        <v>14</v>
      </c>
      <c r="D23" s="1">
        <f>'УО 05.12.2023'!D23+ПРЕДЛОГ!D23</f>
        <v>17971</v>
      </c>
      <c r="E23" s="1">
        <f>'УО 05.12.2023'!E23+ПРЕДЛОГ!E23</f>
        <v>547</v>
      </c>
      <c r="F23" s="1">
        <f>'УО 05.12.2023'!F23+ПРЕДЛОГ!F23</f>
        <v>373</v>
      </c>
      <c r="G23" s="1">
        <f>'УО 05.12.2023'!G23+ПРЕДЛОГ!G23</f>
        <v>297</v>
      </c>
      <c r="H23" s="31">
        <f>'УО 05.12.2023'!H23+ПРЕДЛОГ!H23</f>
        <v>18891</v>
      </c>
      <c r="I23" s="1">
        <f>'УО 05.12.2023'!I23+ПРЕДЛОГ!I23</f>
        <v>115</v>
      </c>
      <c r="J23" s="31">
        <f>'УО 05.12.2023'!J23+ПРЕДЛОГ!J23</f>
        <v>18776</v>
      </c>
      <c r="L23" s="49"/>
      <c r="M23" s="52">
        <f>J23-'Прилог 6. за 2023. '!I23</f>
        <v>0</v>
      </c>
    </row>
    <row r="24" spans="1:13" ht="14.25">
      <c r="A24" s="21">
        <v>16</v>
      </c>
      <c r="B24" s="8" t="s">
        <v>257</v>
      </c>
      <c r="C24" s="8" t="s">
        <v>15</v>
      </c>
      <c r="D24" s="1">
        <f>'УО 05.12.2023'!D24+ПРЕДЛОГ!D24</f>
        <v>11316</v>
      </c>
      <c r="E24" s="1">
        <f>'УО 05.12.2023'!E24+ПРЕДЛОГ!E24</f>
        <v>864</v>
      </c>
      <c r="F24" s="1">
        <f>'УО 05.12.2023'!F24+ПРЕДЛОГ!F24</f>
        <v>750</v>
      </c>
      <c r="G24" s="1">
        <f>'УО 05.12.2023'!G24+ПРЕДЛОГ!G24</f>
        <v>580</v>
      </c>
      <c r="H24" s="31">
        <f>'УО 05.12.2023'!H24+ПРЕДЛОГ!H24</f>
        <v>12930</v>
      </c>
      <c r="I24" s="1">
        <f>'УО 05.12.2023'!I24+ПРЕДЛОГ!I24</f>
        <v>66</v>
      </c>
      <c r="J24" s="31">
        <f>'УО 05.12.2023'!J24+ПРЕДЛОГ!J24</f>
        <v>12864</v>
      </c>
      <c r="L24" s="49"/>
      <c r="M24" s="52">
        <f>J24-'Прилог 6. за 2023. '!I24</f>
        <v>0</v>
      </c>
    </row>
    <row r="25" spans="1:13" ht="14.25">
      <c r="A25" s="21">
        <v>17</v>
      </c>
      <c r="B25" s="8" t="s">
        <v>258</v>
      </c>
      <c r="C25" s="8" t="s">
        <v>16</v>
      </c>
      <c r="D25" s="1">
        <f>'УО 05.12.2023'!D25+ПРЕДЛОГ!D25</f>
        <v>25445</v>
      </c>
      <c r="E25" s="1">
        <f>'УО 05.12.2023'!E25+ПРЕДЛОГ!E25</f>
        <v>1705</v>
      </c>
      <c r="F25" s="1">
        <f>'УО 05.12.2023'!F25+ПРЕДЛОГ!F25</f>
        <v>1407</v>
      </c>
      <c r="G25" s="1">
        <f>'УО 05.12.2023'!G25+ПРЕДЛОГ!G25</f>
        <v>991</v>
      </c>
      <c r="H25" s="31">
        <f>'УО 05.12.2023'!H25+ПРЕДЛОГ!H25</f>
        <v>28557</v>
      </c>
      <c r="I25" s="1">
        <f>'УО 05.12.2023'!I25+ПРЕДЛОГ!I25</f>
        <v>96</v>
      </c>
      <c r="J25" s="31">
        <f>'УО 05.12.2023'!J25+ПРЕДЛОГ!J25</f>
        <v>28461</v>
      </c>
      <c r="L25" s="49"/>
      <c r="M25" s="52">
        <f>J25-'Прилог 6. за 2023. '!I25</f>
        <v>0</v>
      </c>
    </row>
    <row r="26" spans="1:13" ht="14.25">
      <c r="A26" s="21">
        <v>18</v>
      </c>
      <c r="B26" s="8" t="s">
        <v>259</v>
      </c>
      <c r="C26" s="8" t="s">
        <v>17</v>
      </c>
      <c r="D26" s="1">
        <f>'УО 05.12.2023'!D26+ПРЕДЛОГ!D26</f>
        <v>27461</v>
      </c>
      <c r="E26" s="1">
        <f>'УО 05.12.2023'!E26+ПРЕДЛОГ!E26</f>
        <v>2069</v>
      </c>
      <c r="F26" s="1">
        <f>'УО 05.12.2023'!F26+ПРЕДЛОГ!F26</f>
        <v>1776</v>
      </c>
      <c r="G26" s="1">
        <f>'УО 05.12.2023'!G26+ПРЕДЛОГ!G26</f>
        <v>663</v>
      </c>
      <c r="H26" s="31">
        <f>'УО 05.12.2023'!H26+ПРЕДЛОГ!H26</f>
        <v>31306</v>
      </c>
      <c r="I26" s="1">
        <f>'УО 05.12.2023'!I26+ПРЕДЛОГ!I26</f>
        <v>470</v>
      </c>
      <c r="J26" s="31">
        <f>'УО 05.12.2023'!J26+ПРЕДЛОГ!J26</f>
        <v>30836</v>
      </c>
      <c r="L26" s="49"/>
      <c r="M26" s="52">
        <f>J26-'Прилог 6. за 2023. '!I26</f>
        <v>0</v>
      </c>
    </row>
    <row r="27" spans="1:13" ht="14.25">
      <c r="A27" s="21">
        <v>19</v>
      </c>
      <c r="B27" s="10" t="s">
        <v>260</v>
      </c>
      <c r="C27" s="10" t="s">
        <v>18</v>
      </c>
      <c r="D27" s="1">
        <f>'УО 05.12.2023'!D27+ПРЕДЛОГ!D27</f>
        <v>11139</v>
      </c>
      <c r="E27" s="1">
        <f>'УО 05.12.2023'!E27+ПРЕДЛОГ!E27</f>
        <v>714</v>
      </c>
      <c r="F27" s="1">
        <f>'УО 05.12.2023'!F27+ПРЕДЛОГ!F27</f>
        <v>350</v>
      </c>
      <c r="G27" s="1">
        <f>'УО 05.12.2023'!G27+ПРЕДЛОГ!G27</f>
        <v>167</v>
      </c>
      <c r="H27" s="31">
        <f>'УО 05.12.2023'!H27+ПРЕДЛОГ!H27</f>
        <v>12203</v>
      </c>
      <c r="I27" s="1">
        <f>'УО 05.12.2023'!I27+ПРЕДЛОГ!I27</f>
        <v>38</v>
      </c>
      <c r="J27" s="31">
        <f>'УО 05.12.2023'!J27+ПРЕДЛОГ!J27</f>
        <v>12165</v>
      </c>
      <c r="L27" s="49"/>
      <c r="M27" s="52">
        <f>J27-'Прилог 6. за 2023. '!I27</f>
        <v>0</v>
      </c>
    </row>
    <row r="28" spans="1:13" ht="14.25">
      <c r="A28" s="21">
        <v>20</v>
      </c>
      <c r="B28" s="10" t="s">
        <v>261</v>
      </c>
      <c r="C28" s="10" t="s">
        <v>19</v>
      </c>
      <c r="D28" s="1">
        <f>'УО 05.12.2023'!D28+ПРЕДЛОГ!D28</f>
        <v>6146</v>
      </c>
      <c r="E28" s="1">
        <f>'УО 05.12.2023'!E28+ПРЕДЛОГ!E28</f>
        <v>279</v>
      </c>
      <c r="F28" s="1">
        <f>'УО 05.12.2023'!F28+ПРЕДЛОГ!F28</f>
        <v>314</v>
      </c>
      <c r="G28" s="1">
        <f>'УО 05.12.2023'!G28+ПРЕДЛОГ!G28</f>
        <v>239</v>
      </c>
      <c r="H28" s="31">
        <f>'УО 05.12.2023'!H28+ПРЕДЛОГ!H28</f>
        <v>6739</v>
      </c>
      <c r="I28" s="1">
        <f>'УО 05.12.2023'!I28+ПРЕДЛОГ!I28</f>
        <v>2</v>
      </c>
      <c r="J28" s="31">
        <f>'УО 05.12.2023'!J28+ПРЕДЛОГ!J28</f>
        <v>6737</v>
      </c>
      <c r="L28" s="49"/>
      <c r="M28" s="52">
        <f>J28-'Прилог 6. за 2023. '!I28</f>
        <v>0</v>
      </c>
    </row>
    <row r="29" spans="1:13" ht="14.25">
      <c r="A29" s="21">
        <v>21</v>
      </c>
      <c r="B29" s="10" t="s">
        <v>262</v>
      </c>
      <c r="C29" s="10" t="s">
        <v>20</v>
      </c>
      <c r="D29" s="1">
        <f>'УО 05.12.2023'!D29+ПРЕДЛОГ!D29</f>
        <v>43424</v>
      </c>
      <c r="E29" s="1">
        <f>'УО 05.12.2023'!E29+ПРЕДЛОГ!E29</f>
        <v>2400</v>
      </c>
      <c r="F29" s="1">
        <f>'УО 05.12.2023'!F29+ПРЕДЛОГ!F29</f>
        <v>1177</v>
      </c>
      <c r="G29" s="1">
        <f>'УО 05.12.2023'!G29+ПРЕДЛОГ!G29</f>
        <v>826</v>
      </c>
      <c r="H29" s="31">
        <f>'УО 05.12.2023'!H29+ПРЕДЛОГ!H29</f>
        <v>47001</v>
      </c>
      <c r="I29" s="1">
        <f>'УО 05.12.2023'!I29+ПРЕДЛОГ!I29</f>
        <v>401</v>
      </c>
      <c r="J29" s="31">
        <f>'УО 05.12.2023'!J29+ПРЕДЛОГ!J29</f>
        <v>46600</v>
      </c>
      <c r="L29" s="49"/>
      <c r="M29" s="52">
        <f>J29-'Прилог 6. за 2023. '!I29</f>
        <v>0</v>
      </c>
    </row>
    <row r="30" spans="1:13" ht="14.25">
      <c r="A30" s="21">
        <v>22</v>
      </c>
      <c r="B30" s="8" t="s">
        <v>263</v>
      </c>
      <c r="C30" s="8" t="s">
        <v>21</v>
      </c>
      <c r="D30" s="1">
        <f>'УО 05.12.2023'!D30+ПРЕДЛОГ!D30</f>
        <v>123014</v>
      </c>
      <c r="E30" s="1">
        <f>'УО 05.12.2023'!E30+ПРЕДЛОГ!E30</f>
        <v>4345</v>
      </c>
      <c r="F30" s="1">
        <f>'УО 05.12.2023'!F30+ПРЕДЛОГ!F30</f>
        <v>8095</v>
      </c>
      <c r="G30" s="1">
        <f>'УО 05.12.2023'!G30+ПРЕДЛОГ!G30</f>
        <v>5017</v>
      </c>
      <c r="H30" s="31">
        <f>'УО 05.12.2023'!H30+ПРЕДЛОГ!H30</f>
        <v>135454</v>
      </c>
      <c r="I30" s="1">
        <f>'УО 05.12.2023'!I30+ПРЕДЛОГ!I30</f>
        <v>736</v>
      </c>
      <c r="J30" s="31">
        <f>'УО 05.12.2023'!J30+ПРЕДЛОГ!J30</f>
        <v>134718</v>
      </c>
      <c r="L30" s="49"/>
      <c r="M30" s="52">
        <f>J30-'Прилог 6. за 2023. '!I30</f>
        <v>0</v>
      </c>
    </row>
    <row r="31" spans="1:13" s="20" customFormat="1" ht="15" customHeight="1">
      <c r="A31" s="26" t="s">
        <v>195</v>
      </c>
      <c r="B31" s="26"/>
      <c r="C31" s="27" t="s">
        <v>166</v>
      </c>
      <c r="D31" s="28">
        <f>'УО 05.12.2023'!D31+ПРЕДЛОГ!D31</f>
        <v>265916</v>
      </c>
      <c r="E31" s="28">
        <f>'УО 05.12.2023'!E31+ПРЕДЛОГ!E31</f>
        <v>12923</v>
      </c>
      <c r="F31" s="28">
        <f>'УО 05.12.2023'!F31+ПРЕДЛОГ!F31</f>
        <v>14242</v>
      </c>
      <c r="G31" s="28">
        <f>'УО 05.12.2023'!G31+ПРЕДЛОГ!G31</f>
        <v>8780</v>
      </c>
      <c r="H31" s="28">
        <f>'УО 05.12.2023'!H31+ПРЕДЛОГ!H31</f>
        <v>293081</v>
      </c>
      <c r="I31" s="28">
        <f>'УО 05.12.2023'!I31+ПРЕДЛОГ!I31</f>
        <v>1924</v>
      </c>
      <c r="J31" s="28">
        <f>'УО 05.12.2023'!J31+ПРЕДЛОГ!J31</f>
        <v>291157</v>
      </c>
      <c r="L31" s="49"/>
      <c r="M31" s="52">
        <f>J31-'Прилог 6. за 2023. '!I31</f>
        <v>0</v>
      </c>
    </row>
    <row r="32" spans="1:13" ht="14.25">
      <c r="A32" s="21">
        <v>23</v>
      </c>
      <c r="B32" s="9" t="s">
        <v>264</v>
      </c>
      <c r="C32" s="9" t="s">
        <v>22</v>
      </c>
      <c r="D32" s="1">
        <f>'УО 05.12.2023'!D32+ПРЕДЛОГ!D32</f>
        <v>21576</v>
      </c>
      <c r="E32" s="1">
        <f>'УО 05.12.2023'!E32+ПРЕДЛОГ!E32</f>
        <v>1965</v>
      </c>
      <c r="F32" s="1">
        <f>'УО 05.12.2023'!F32+ПРЕДЛОГ!F32</f>
        <v>1826</v>
      </c>
      <c r="G32" s="1">
        <f>'УО 05.12.2023'!G32+ПРЕДЛОГ!G32</f>
        <v>962</v>
      </c>
      <c r="H32" s="31">
        <f>'УО 05.12.2023'!H32+ПРЕДЛОГ!H32</f>
        <v>25367</v>
      </c>
      <c r="I32" s="1">
        <f>'УО 05.12.2023'!I32+ПРЕДЛОГ!I32</f>
        <v>193</v>
      </c>
      <c r="J32" s="31">
        <f>'УО 05.12.2023'!J32+ПРЕДЛОГ!J32</f>
        <v>25174</v>
      </c>
      <c r="L32" s="49"/>
      <c r="M32" s="52">
        <f>J32-'Прилог 6. за 2023. '!I32</f>
        <v>0</v>
      </c>
    </row>
    <row r="33" spans="1:13" ht="14.25">
      <c r="A33" s="21">
        <v>24</v>
      </c>
      <c r="B33" s="9" t="s">
        <v>265</v>
      </c>
      <c r="C33" s="9" t="s">
        <v>23</v>
      </c>
      <c r="D33" s="1">
        <f>'УО 05.12.2023'!D33+ПРЕДЛОГ!D33</f>
        <v>36864</v>
      </c>
      <c r="E33" s="1">
        <f>'УО 05.12.2023'!E33+ПРЕДЛОГ!E33</f>
        <v>1974</v>
      </c>
      <c r="F33" s="1">
        <f>'УО 05.12.2023'!F33+ПРЕДЛОГ!F33</f>
        <v>1748</v>
      </c>
      <c r="G33" s="1">
        <f>'УО 05.12.2023'!G33+ПРЕДЛОГ!G33</f>
        <v>1170</v>
      </c>
      <c r="H33" s="31">
        <f>'УО 05.12.2023'!H33+ПРЕДЛОГ!H33</f>
        <v>40586</v>
      </c>
      <c r="I33" s="1">
        <f>'УО 05.12.2023'!I33+ПРЕДЛОГ!I33</f>
        <v>271</v>
      </c>
      <c r="J33" s="31">
        <f>'УО 05.12.2023'!J33+ПРЕДЛОГ!J33</f>
        <v>40315</v>
      </c>
      <c r="L33" s="49"/>
      <c r="M33" s="52">
        <f>J33-'Прилог 6. за 2023. '!I33</f>
        <v>0</v>
      </c>
    </row>
    <row r="34" spans="1:13" ht="14.25">
      <c r="A34" s="21">
        <v>25</v>
      </c>
      <c r="B34" s="11" t="s">
        <v>266</v>
      </c>
      <c r="C34" s="11" t="s">
        <v>24</v>
      </c>
      <c r="D34" s="1">
        <f>'УО 05.12.2023'!D34+ПРЕДЛОГ!D34</f>
        <v>22566</v>
      </c>
      <c r="E34" s="1">
        <f>'УО 05.12.2023'!E34+ПРЕДЛОГ!E34</f>
        <v>1280</v>
      </c>
      <c r="F34" s="1">
        <f>'УО 05.12.2023'!F34+ПРЕДЛОГ!F34</f>
        <v>1771</v>
      </c>
      <c r="G34" s="1">
        <f>'УО 05.12.2023'!G34+ПРЕДЛОГ!G34</f>
        <v>1044</v>
      </c>
      <c r="H34" s="31">
        <f>'УО 05.12.2023'!H34+ПРЕДЛОГ!H34</f>
        <v>25617</v>
      </c>
      <c r="I34" s="1">
        <f>'УО 05.12.2023'!I34+ПРЕДЛОГ!I34</f>
        <v>38</v>
      </c>
      <c r="J34" s="31">
        <f>'УО 05.12.2023'!J34+ПРЕДЛОГ!J34</f>
        <v>25579</v>
      </c>
      <c r="L34" s="49"/>
      <c r="M34" s="52">
        <f>J34-'Прилог 6. за 2023. '!I34</f>
        <v>0</v>
      </c>
    </row>
    <row r="35" spans="1:13" ht="14.25">
      <c r="A35" s="21">
        <v>26</v>
      </c>
      <c r="B35" s="9" t="s">
        <v>267</v>
      </c>
      <c r="C35" s="9" t="s">
        <v>25</v>
      </c>
      <c r="D35" s="1">
        <f>'УО 05.12.2023'!D35+ПРЕДЛОГ!D35</f>
        <v>85231</v>
      </c>
      <c r="E35" s="1">
        <f>'УО 05.12.2023'!E35+ПРЕДЛОГ!E35</f>
        <v>5576</v>
      </c>
      <c r="F35" s="1">
        <f>'УО 05.12.2023'!F35+ПРЕДЛОГ!F35</f>
        <v>2671</v>
      </c>
      <c r="G35" s="1">
        <f>'УО 05.12.2023'!G35+ПРЕДЛОГ!G35</f>
        <v>2032</v>
      </c>
      <c r="H35" s="31">
        <f>'УО 05.12.2023'!H35+ПРЕДЛОГ!H35</f>
        <v>93478</v>
      </c>
      <c r="I35" s="1">
        <f>'УО 05.12.2023'!I35+ПРЕДЛОГ!I35</f>
        <v>349</v>
      </c>
      <c r="J35" s="31">
        <f>'УО 05.12.2023'!J35+ПРЕДЛОГ!J35</f>
        <v>93129</v>
      </c>
      <c r="L35" s="49"/>
      <c r="M35" s="52">
        <f>J35-'Прилог 6. за 2023. '!I35</f>
        <v>0</v>
      </c>
    </row>
    <row r="36" spans="1:13" s="20" customFormat="1" ht="15" customHeight="1">
      <c r="A36" s="26" t="s">
        <v>196</v>
      </c>
      <c r="B36" s="26"/>
      <c r="C36" s="27" t="s">
        <v>167</v>
      </c>
      <c r="D36" s="28">
        <f>'УО 05.12.2023'!D36+ПРЕДЛОГ!D36</f>
        <v>166237</v>
      </c>
      <c r="E36" s="28">
        <f>'УО 05.12.2023'!E36+ПРЕДЛОГ!E36</f>
        <v>10795</v>
      </c>
      <c r="F36" s="28">
        <f>'УО 05.12.2023'!F36+ПРЕДЛОГ!F36</f>
        <v>8016</v>
      </c>
      <c r="G36" s="28">
        <f>'УО 05.12.2023'!G36+ПРЕДЛОГ!G36</f>
        <v>5208</v>
      </c>
      <c r="H36" s="28">
        <f>'УО 05.12.2023'!H36+ПРЕДЛОГ!H36</f>
        <v>185048</v>
      </c>
      <c r="I36" s="28">
        <f>'УО 05.12.2023'!I36+ПРЕДЛОГ!I36</f>
        <v>851</v>
      </c>
      <c r="J36" s="28">
        <f>'УО 05.12.2023'!J36+ПРЕДЛОГ!J36</f>
        <v>184197</v>
      </c>
      <c r="L36" s="49"/>
      <c r="M36" s="52">
        <f>J36-'Прилог 6. за 2023. '!I36</f>
        <v>0</v>
      </c>
    </row>
    <row r="37" spans="1:13" ht="14.25">
      <c r="A37" s="21">
        <v>27</v>
      </c>
      <c r="B37" s="12" t="s">
        <v>268</v>
      </c>
      <c r="C37" s="12" t="s">
        <v>26</v>
      </c>
      <c r="D37" s="1">
        <f>'УО 05.12.2023'!D37+ПРЕДЛОГ!D37</f>
        <v>10470</v>
      </c>
      <c r="E37" s="1">
        <f>'УО 05.12.2023'!E37+ПРЕДЛОГ!E37</f>
        <v>1304</v>
      </c>
      <c r="F37" s="1">
        <f>'УО 05.12.2023'!F37+ПРЕДЛОГ!F37</f>
        <v>577</v>
      </c>
      <c r="G37" s="1">
        <f>'УО 05.12.2023'!G37+ПРЕДЛОГ!G37</f>
        <v>427</v>
      </c>
      <c r="H37" s="31">
        <f>'УО 05.12.2023'!H37+ПРЕДЛОГ!H37</f>
        <v>12351</v>
      </c>
      <c r="I37" s="1">
        <f>'УО 05.12.2023'!I37+ПРЕДЛОГ!I37</f>
        <v>26</v>
      </c>
      <c r="J37" s="31">
        <f>'УО 05.12.2023'!J37+ПРЕДЛОГ!J37</f>
        <v>12325</v>
      </c>
      <c r="L37" s="49"/>
      <c r="M37" s="52">
        <f>J37-'Прилог 6. за 2023. '!I37</f>
        <v>0</v>
      </c>
    </row>
    <row r="38" spans="1:13" ht="14.25">
      <c r="A38" s="21">
        <v>28</v>
      </c>
      <c r="B38" s="12" t="s">
        <v>269</v>
      </c>
      <c r="C38" s="12" t="s">
        <v>27</v>
      </c>
      <c r="D38" s="1">
        <f>'УО 05.12.2023'!D38+ПРЕДЛОГ!D38</f>
        <v>43286</v>
      </c>
      <c r="E38" s="1">
        <f>'УО 05.12.2023'!E38+ПРЕДЛОГ!E38</f>
        <v>3318</v>
      </c>
      <c r="F38" s="1">
        <f>'УО 05.12.2023'!F38+ПРЕДЛОГ!F38</f>
        <v>1633</v>
      </c>
      <c r="G38" s="1">
        <f>'УО 05.12.2023'!G38+ПРЕДЛОГ!G38</f>
        <v>965</v>
      </c>
      <c r="H38" s="31">
        <f>'УО 05.12.2023'!H38+ПРЕДЛОГ!H38</f>
        <v>48237</v>
      </c>
      <c r="I38" s="1">
        <f>'УО 05.12.2023'!I38+ПРЕДЛОГ!I38</f>
        <v>263</v>
      </c>
      <c r="J38" s="31">
        <f>'УО 05.12.2023'!J38+ПРЕДЛОГ!J38</f>
        <v>47974</v>
      </c>
      <c r="L38" s="49"/>
      <c r="M38" s="52">
        <f>J38-'Прилог 6. за 2023. '!I38</f>
        <v>0</v>
      </c>
    </row>
    <row r="39" spans="1:13" ht="14.25">
      <c r="A39" s="21">
        <v>29</v>
      </c>
      <c r="B39" s="12" t="s">
        <v>270</v>
      </c>
      <c r="C39" s="12" t="s">
        <v>28</v>
      </c>
      <c r="D39" s="1">
        <f>'УО 05.12.2023'!D39+ПРЕДЛОГ!D39</f>
        <v>11087</v>
      </c>
      <c r="E39" s="1">
        <f>'УО 05.12.2023'!E39+ПРЕДЛОГ!E39</f>
        <v>524</v>
      </c>
      <c r="F39" s="1">
        <f>'УО 05.12.2023'!F39+ПРЕДЛОГ!F39</f>
        <v>1042</v>
      </c>
      <c r="G39" s="1">
        <f>'УО 05.12.2023'!G39+ПРЕДЛОГ!G39</f>
        <v>738</v>
      </c>
      <c r="H39" s="31">
        <f>'УО 05.12.2023'!H39+ПРЕДЛОГ!H39</f>
        <v>12653</v>
      </c>
      <c r="I39" s="1">
        <f>'УО 05.12.2023'!I39+ПРЕДЛОГ!I39</f>
        <v>0</v>
      </c>
      <c r="J39" s="31">
        <f>'УО 05.12.2023'!J39+ПРЕДЛОГ!J39</f>
        <v>12653</v>
      </c>
      <c r="L39" s="49"/>
      <c r="M39" s="52">
        <f>J39-'Прилог 6. за 2023. '!I39</f>
        <v>0</v>
      </c>
    </row>
    <row r="40" spans="1:13" ht="14.25">
      <c r="A40" s="21">
        <v>30</v>
      </c>
      <c r="B40" s="12" t="s">
        <v>271</v>
      </c>
      <c r="C40" s="12" t="s">
        <v>29</v>
      </c>
      <c r="D40" s="1">
        <f>'УО 05.12.2023'!D40+ПРЕДЛОГ!D40</f>
        <v>11916</v>
      </c>
      <c r="E40" s="1">
        <f>'УО 05.12.2023'!E40+ПРЕДЛОГ!E40</f>
        <v>310</v>
      </c>
      <c r="F40" s="1">
        <f>'УО 05.12.2023'!F40+ПРЕДЛОГ!F40</f>
        <v>762</v>
      </c>
      <c r="G40" s="1">
        <f>'УО 05.12.2023'!G40+ПРЕДЛОГ!G40</f>
        <v>468</v>
      </c>
      <c r="H40" s="31">
        <f>'УО 05.12.2023'!H40+ПРЕДЛОГ!H40</f>
        <v>12988</v>
      </c>
      <c r="I40" s="1">
        <f>'УО 05.12.2023'!I40+ПРЕДЛОГ!I40</f>
        <v>98</v>
      </c>
      <c r="J40" s="31">
        <f>'УО 05.12.2023'!J40+ПРЕДЛОГ!J40</f>
        <v>12890</v>
      </c>
      <c r="L40" s="49"/>
      <c r="M40" s="52">
        <f>J40-'Прилог 6. за 2023. '!I40</f>
        <v>0</v>
      </c>
    </row>
    <row r="41" spans="1:13" ht="14.25">
      <c r="A41" s="21">
        <v>31</v>
      </c>
      <c r="B41" s="12" t="s">
        <v>272</v>
      </c>
      <c r="C41" s="12" t="s">
        <v>30</v>
      </c>
      <c r="D41" s="1">
        <f>'УО 05.12.2023'!D41+ПРЕДЛОГ!D41</f>
        <v>32794</v>
      </c>
      <c r="E41" s="1">
        <f>'УО 05.12.2023'!E41+ПРЕДЛОГ!E41</f>
        <v>2184</v>
      </c>
      <c r="F41" s="1">
        <f>'УО 05.12.2023'!F41+ПРЕДЛОГ!F41</f>
        <v>1924</v>
      </c>
      <c r="G41" s="1">
        <f>'УО 05.12.2023'!G41+ПРЕДЛОГ!G41</f>
        <v>1388</v>
      </c>
      <c r="H41" s="31">
        <f>'УО 05.12.2023'!H41+ПРЕДЛОГ!H41</f>
        <v>36902</v>
      </c>
      <c r="I41" s="1">
        <f>'УО 05.12.2023'!I41+ПРЕДЛОГ!I41</f>
        <v>141</v>
      </c>
      <c r="J41" s="31">
        <f>'УО 05.12.2023'!J41+ПРЕДЛОГ!J41</f>
        <v>36761</v>
      </c>
      <c r="L41" s="49"/>
      <c r="M41" s="52">
        <f>J41-'Прилог 6. за 2023. '!I41</f>
        <v>0</v>
      </c>
    </row>
    <row r="42" spans="1:13" ht="14.25">
      <c r="A42" s="21">
        <v>32</v>
      </c>
      <c r="B42" s="12" t="s">
        <v>273</v>
      </c>
      <c r="C42" s="12" t="s">
        <v>31</v>
      </c>
      <c r="D42" s="1">
        <f>'УО 05.12.2023'!D42+ПРЕДЛОГ!D42</f>
        <v>26986</v>
      </c>
      <c r="E42" s="1">
        <f>'УО 05.12.2023'!E42+ПРЕДЛОГ!E42</f>
        <v>1363</v>
      </c>
      <c r="F42" s="1">
        <f>'УО 05.12.2023'!F42+ПРЕДЛОГ!F42</f>
        <v>1555</v>
      </c>
      <c r="G42" s="1">
        <f>'УО 05.12.2023'!G42+ПРЕДЛОГ!G42</f>
        <v>993</v>
      </c>
      <c r="H42" s="31">
        <f>'УО 05.12.2023'!H42+ПРЕДЛОГ!H42</f>
        <v>29904</v>
      </c>
      <c r="I42" s="1">
        <f>'УО 05.12.2023'!I42+ПРЕДЛОГ!I42</f>
        <v>0</v>
      </c>
      <c r="J42" s="31">
        <f>'УО 05.12.2023'!J42+ПРЕДЛОГ!J42</f>
        <v>29904</v>
      </c>
      <c r="L42" s="49"/>
      <c r="M42" s="52">
        <f>J42-'Прилог 6. за 2023. '!I42</f>
        <v>0</v>
      </c>
    </row>
    <row r="43" spans="1:13" ht="14.25">
      <c r="A43" s="21">
        <v>33</v>
      </c>
      <c r="B43" s="10" t="s">
        <v>274</v>
      </c>
      <c r="C43" s="10" t="s">
        <v>32</v>
      </c>
      <c r="D43" s="3">
        <f>'УО 05.12.2023'!D43+ПРЕДЛОГ!D43</f>
        <v>11996</v>
      </c>
      <c r="E43" s="3">
        <f>'УО 05.12.2023'!E43+ПРЕДЛОГ!E43</f>
        <v>505</v>
      </c>
      <c r="F43" s="3">
        <f>'УО 05.12.2023'!F43+ПРЕДЛОГ!F43</f>
        <v>608</v>
      </c>
      <c r="G43" s="3">
        <f>'УО 05.12.2023'!G43+ПРЕДЛОГ!G43</f>
        <v>301</v>
      </c>
      <c r="H43" s="31">
        <f>'УО 05.12.2023'!H43+ПРЕДЛОГ!H43</f>
        <v>13109</v>
      </c>
      <c r="I43" s="3">
        <f>'УО 05.12.2023'!I43+ПРЕДЛОГ!I43</f>
        <v>1</v>
      </c>
      <c r="J43" s="31">
        <f>'УО 05.12.2023'!J43+ПРЕДЛОГ!J43</f>
        <v>13108</v>
      </c>
      <c r="L43" s="49"/>
      <c r="M43" s="52">
        <f>J43-'Прилог 6. за 2023. '!I43</f>
        <v>0</v>
      </c>
    </row>
    <row r="44" spans="1:13" ht="14.25">
      <c r="A44" s="21">
        <v>34</v>
      </c>
      <c r="B44" s="12" t="s">
        <v>275</v>
      </c>
      <c r="C44" s="12" t="s">
        <v>33</v>
      </c>
      <c r="D44" s="1">
        <f>'УО 05.12.2023'!D44+ПРЕДЛОГ!D44</f>
        <v>27470</v>
      </c>
      <c r="E44" s="1">
        <f>'УО 05.12.2023'!E44+ПРЕДЛОГ!E44</f>
        <v>559</v>
      </c>
      <c r="F44" s="1">
        <f>'УО 05.12.2023'!F44+ПРЕДЛОГ!F44</f>
        <v>1742</v>
      </c>
      <c r="G44" s="1">
        <f>'УО 05.12.2023'!G44+ПРЕДЛОГ!G44</f>
        <v>686</v>
      </c>
      <c r="H44" s="31">
        <f>'УО 05.12.2023'!H44+ПРЕДЛОГ!H44</f>
        <v>29771</v>
      </c>
      <c r="I44" s="1">
        <f>'УО 05.12.2023'!I44+ПРЕДЛОГ!I44</f>
        <v>0</v>
      </c>
      <c r="J44" s="31">
        <f>'УО 05.12.2023'!J44+ПРЕДЛОГ!J44</f>
        <v>29771</v>
      </c>
      <c r="L44" s="49"/>
      <c r="M44" s="52">
        <f>J44-'Прилог 6. за 2023. '!I44</f>
        <v>0</v>
      </c>
    </row>
    <row r="45" spans="1:13" ht="14.25">
      <c r="A45" s="21">
        <v>35</v>
      </c>
      <c r="B45" s="12" t="s">
        <v>276</v>
      </c>
      <c r="C45" s="12" t="s">
        <v>34</v>
      </c>
      <c r="D45" s="1">
        <f>'УО 05.12.2023'!D45+ПРЕДЛОГ!D45</f>
        <v>11014</v>
      </c>
      <c r="E45" s="1">
        <f>'УО 05.12.2023'!E45+ПРЕДЛОГ!E45</f>
        <v>617</v>
      </c>
      <c r="F45" s="1">
        <f>'УО 05.12.2023'!F45+ПРЕДЛОГ!F45</f>
        <v>771</v>
      </c>
      <c r="G45" s="1">
        <f>'УО 05.12.2023'!G45+ПРЕДЛОГ!G45</f>
        <v>349</v>
      </c>
      <c r="H45" s="31">
        <f>'УО 05.12.2023'!H45+ПРЕДЛОГ!H45</f>
        <v>12402</v>
      </c>
      <c r="I45" s="1">
        <f>'УО 05.12.2023'!I45+ПРЕДЛОГ!I45</f>
        <v>0</v>
      </c>
      <c r="J45" s="31">
        <f>'УО 05.12.2023'!J45+ПРЕДЛОГ!J45</f>
        <v>12402</v>
      </c>
      <c r="L45" s="49"/>
      <c r="M45" s="52">
        <f>J45-'Прилог 6. за 2023. '!I45</f>
        <v>0</v>
      </c>
    </row>
    <row r="46" spans="1:13" ht="28.5">
      <c r="A46" s="21">
        <v>36</v>
      </c>
      <c r="B46" s="13" t="s">
        <v>277</v>
      </c>
      <c r="C46" s="13" t="s">
        <v>35</v>
      </c>
      <c r="D46" s="1">
        <f>'УО 05.12.2023'!D46+ПРЕДЛОГ!D46</f>
        <v>355301</v>
      </c>
      <c r="E46" s="1">
        <f>'УО 05.12.2023'!E46+ПРЕДЛОГ!E46</f>
        <v>8026</v>
      </c>
      <c r="F46" s="1">
        <f>'УО 05.12.2023'!F46+ПРЕДЛОГ!F46</f>
        <v>17257</v>
      </c>
      <c r="G46" s="1">
        <f>'УО 05.12.2023'!G46+ПРЕДЛОГ!G46</f>
        <v>12097</v>
      </c>
      <c r="H46" s="31">
        <f>'УО 05.12.2023'!H46+ПРЕДЛОГ!H46</f>
        <v>380584</v>
      </c>
      <c r="I46" s="1">
        <f>'УО 05.12.2023'!I46+ПРЕДЛОГ!I46</f>
        <v>3891</v>
      </c>
      <c r="J46" s="31">
        <f>'УО 05.12.2023'!J46+ПРЕДЛОГ!J46</f>
        <v>376693</v>
      </c>
      <c r="L46" s="49"/>
      <c r="M46" s="52">
        <f>J46-'Прилог 6. за 2023. '!I46</f>
        <v>0</v>
      </c>
    </row>
    <row r="47" spans="1:13" ht="14.25">
      <c r="A47" s="21">
        <v>37</v>
      </c>
      <c r="B47" s="12" t="s">
        <v>278</v>
      </c>
      <c r="C47" s="12" t="s">
        <v>36</v>
      </c>
      <c r="D47" s="1">
        <f>'УО 05.12.2023'!D47+ПРЕДЛОГ!D47</f>
        <v>38482</v>
      </c>
      <c r="E47" s="1">
        <f>'УО 05.12.2023'!E47+ПРЕДЛОГ!E47</f>
        <v>2604</v>
      </c>
      <c r="F47" s="1">
        <f>'УО 05.12.2023'!F47+ПРЕДЛОГ!F47</f>
        <v>2983</v>
      </c>
      <c r="G47" s="1">
        <f>'УО 05.12.2023'!G47+ПРЕДЛОГ!G47</f>
        <v>1352</v>
      </c>
      <c r="H47" s="31">
        <f>'УО 05.12.2023'!H47+ПРЕДЛОГ!H47</f>
        <v>44069</v>
      </c>
      <c r="I47" s="1">
        <f>'УО 05.12.2023'!I47+ПРЕДЛОГ!I47</f>
        <v>257</v>
      </c>
      <c r="J47" s="31">
        <f>'УО 05.12.2023'!J47+ПРЕДЛОГ!J47</f>
        <v>43812</v>
      </c>
      <c r="L47" s="49"/>
      <c r="M47" s="52">
        <f>J47-'Прилог 6. за 2023. '!I47</f>
        <v>0</v>
      </c>
    </row>
    <row r="48" spans="1:13" s="20" customFormat="1" ht="15" customHeight="1">
      <c r="A48" s="26" t="s">
        <v>197</v>
      </c>
      <c r="B48" s="26"/>
      <c r="C48" s="27" t="s">
        <v>168</v>
      </c>
      <c r="D48" s="28">
        <f>'УО 05.12.2023'!D48+ПРЕДЛОГ!D48</f>
        <v>580802</v>
      </c>
      <c r="E48" s="28">
        <f>'УО 05.12.2023'!E48+ПРЕДЛОГ!E48</f>
        <v>21314</v>
      </c>
      <c r="F48" s="28">
        <f>'УО 05.12.2023'!F48+ПРЕДЛОГ!F48</f>
        <v>30854</v>
      </c>
      <c r="G48" s="28">
        <f>'УО 05.12.2023'!G48+ПРЕДЛОГ!G48</f>
        <v>19764</v>
      </c>
      <c r="H48" s="28">
        <f>'УО 05.12.2023'!H48+ПРЕДЛОГ!H48</f>
        <v>632970</v>
      </c>
      <c r="I48" s="28">
        <f>'УО 05.12.2023'!I48+ПРЕДЛОГ!I48</f>
        <v>4677</v>
      </c>
      <c r="J48" s="28">
        <f>'УО 05.12.2023'!J48+ПРЕДЛОГ!J48</f>
        <v>628293</v>
      </c>
      <c r="L48" s="49"/>
      <c r="M48" s="52">
        <f>J48-'Прилог 6. за 2023. '!I48</f>
        <v>0</v>
      </c>
    </row>
    <row r="49" spans="1:13" ht="14.25">
      <c r="A49" s="21">
        <v>38</v>
      </c>
      <c r="B49" s="12" t="s">
        <v>279</v>
      </c>
      <c r="C49" s="12" t="s">
        <v>38</v>
      </c>
      <c r="D49" s="1">
        <f>'УО 05.12.2023'!D49+ПРЕДЛОГ!D49</f>
        <v>39680</v>
      </c>
      <c r="E49" s="1">
        <f>'УО 05.12.2023'!E49+ПРЕДЛОГ!E49</f>
        <v>2120</v>
      </c>
      <c r="F49" s="1">
        <f>'УО 05.12.2023'!F49+ПРЕДЛОГ!F49</f>
        <v>2122</v>
      </c>
      <c r="G49" s="1">
        <f>'УО 05.12.2023'!G49+ПРЕДЛОГ!G49</f>
        <v>964</v>
      </c>
      <c r="H49" s="31">
        <f>'УО 05.12.2023'!H49+ПРЕДЛОГ!H49</f>
        <v>43922</v>
      </c>
      <c r="I49" s="1">
        <f>'УО 05.12.2023'!I49+ПРЕДЛОГ!I49</f>
        <v>390</v>
      </c>
      <c r="J49" s="31">
        <f>'УО 05.12.2023'!J49+ПРЕДЛОГ!J49</f>
        <v>43532</v>
      </c>
      <c r="L49" s="49"/>
      <c r="M49" s="52">
        <f>J49-'Прилог 6. за 2023. '!I49</f>
        <v>0</v>
      </c>
    </row>
    <row r="50" spans="1:13" ht="14.25">
      <c r="A50" s="21">
        <v>39</v>
      </c>
      <c r="B50" s="12" t="s">
        <v>280</v>
      </c>
      <c r="C50" s="12" t="s">
        <v>39</v>
      </c>
      <c r="D50" s="1">
        <f>'УО 05.12.2023'!D50+ПРЕДЛОГ!D50</f>
        <v>15118</v>
      </c>
      <c r="E50" s="1">
        <f>'УО 05.12.2023'!E50+ПРЕДЛОГ!E50</f>
        <v>1008</v>
      </c>
      <c r="F50" s="1">
        <f>'УО 05.12.2023'!F50+ПРЕДЛОГ!F50</f>
        <v>877</v>
      </c>
      <c r="G50" s="1">
        <f>'УО 05.12.2023'!G50+ПРЕДЛОГ!G50</f>
        <v>646</v>
      </c>
      <c r="H50" s="31">
        <f>'УО 05.12.2023'!H50+ПРЕДЛОГ!H50</f>
        <v>17003</v>
      </c>
      <c r="I50" s="1">
        <f>'УО 05.12.2023'!I50+ПРЕДЛОГ!I50</f>
        <v>132</v>
      </c>
      <c r="J50" s="31">
        <f>'УО 05.12.2023'!J50+ПРЕДЛОГ!J50</f>
        <v>16871</v>
      </c>
      <c r="L50" s="49"/>
      <c r="M50" s="52">
        <f>J50-'Прилог 6. за 2023. '!I50</f>
        <v>0</v>
      </c>
    </row>
    <row r="51" spans="1:13" ht="14.25">
      <c r="A51" s="21">
        <v>40</v>
      </c>
      <c r="B51" s="12" t="s">
        <v>284</v>
      </c>
      <c r="C51" s="12" t="s">
        <v>40</v>
      </c>
      <c r="D51" s="1">
        <f>'УО 05.12.2023'!D51+ПРЕДЛОГ!D51</f>
        <v>7029</v>
      </c>
      <c r="E51" s="1">
        <f>'УО 05.12.2023'!E51+ПРЕДЛОГ!E51</f>
        <v>466</v>
      </c>
      <c r="F51" s="1">
        <f>'УО 05.12.2023'!F51+ПРЕДЛОГ!F51</f>
        <v>713</v>
      </c>
      <c r="G51" s="1">
        <f>'УО 05.12.2023'!G51+ПРЕДЛОГ!G51</f>
        <v>278</v>
      </c>
      <c r="H51" s="31">
        <f>'УО 05.12.2023'!H51+ПРЕДЛОГ!H51</f>
        <v>8208</v>
      </c>
      <c r="I51" s="1">
        <f>'УО 05.12.2023'!I51+ПРЕДЛОГ!I51</f>
        <v>0</v>
      </c>
      <c r="J51" s="31">
        <f>'УО 05.12.2023'!J51+ПРЕДЛОГ!J51</f>
        <v>8208</v>
      </c>
      <c r="L51" s="49"/>
      <c r="M51" s="52">
        <f>J51-'Прилог 6. за 2023. '!I51</f>
        <v>0</v>
      </c>
    </row>
    <row r="52" spans="1:13" ht="14.25">
      <c r="A52" s="21">
        <v>41</v>
      </c>
      <c r="B52" s="12" t="s">
        <v>281</v>
      </c>
      <c r="C52" s="12" t="s">
        <v>41</v>
      </c>
      <c r="D52" s="1">
        <f>'УО 05.12.2023'!D52+ПРЕДЛОГ!D52</f>
        <v>38566</v>
      </c>
      <c r="E52" s="1">
        <f>'УО 05.12.2023'!E52+ПРЕДЛОГ!E52</f>
        <v>2581</v>
      </c>
      <c r="F52" s="1">
        <f>'УО 05.12.2023'!F52+ПРЕДЛОГ!F52</f>
        <v>2656</v>
      </c>
      <c r="G52" s="1">
        <f>'УО 05.12.2023'!G52+ПРЕДЛОГ!G52</f>
        <v>1347</v>
      </c>
      <c r="H52" s="31">
        <f>'УО 05.12.2023'!H52+ПРЕДЛОГ!H52</f>
        <v>43803</v>
      </c>
      <c r="I52" s="1">
        <f>'УО 05.12.2023'!I52+ПРЕДЛОГ!I52</f>
        <v>329</v>
      </c>
      <c r="J52" s="31">
        <f>'УО 05.12.2023'!J52+ПРЕДЛОГ!J52</f>
        <v>43474</v>
      </c>
      <c r="L52" s="49"/>
      <c r="M52" s="52">
        <f>J52-'Прилог 6. за 2023. '!I52</f>
        <v>0</v>
      </c>
    </row>
    <row r="53" spans="1:13" ht="14.25">
      <c r="A53" s="21">
        <v>42</v>
      </c>
      <c r="B53" s="12" t="s">
        <v>282</v>
      </c>
      <c r="C53" s="12" t="s">
        <v>42</v>
      </c>
      <c r="D53" s="1">
        <f>'УО 05.12.2023'!D53+ПРЕДЛОГ!D53</f>
        <v>51049</v>
      </c>
      <c r="E53" s="1">
        <f>'УО 05.12.2023'!E53+ПРЕДЛОГ!E53</f>
        <v>2622</v>
      </c>
      <c r="F53" s="1">
        <f>'УО 05.12.2023'!F53+ПРЕДЛОГ!F53</f>
        <v>2674</v>
      </c>
      <c r="G53" s="1">
        <f>'УО 05.12.2023'!G53+ПРЕДЛОГ!G53</f>
        <v>2452</v>
      </c>
      <c r="H53" s="31">
        <f>'УО 05.12.2023'!H53+ПРЕДЛОГ!H53</f>
        <v>56345</v>
      </c>
      <c r="I53" s="1">
        <f>'УО 05.12.2023'!I53+ПРЕДЛОГ!I53</f>
        <v>63</v>
      </c>
      <c r="J53" s="31">
        <f>'УО 05.12.2023'!J53+ПРЕДЛОГ!J53</f>
        <v>56282</v>
      </c>
      <c r="L53" s="49"/>
      <c r="M53" s="52">
        <f>J53-'Прилог 6. за 2023. '!I53</f>
        <v>0</v>
      </c>
    </row>
    <row r="54" spans="1:13" ht="14.25">
      <c r="A54" s="21">
        <v>43</v>
      </c>
      <c r="B54" s="12" t="s">
        <v>283</v>
      </c>
      <c r="C54" s="12" t="s">
        <v>43</v>
      </c>
      <c r="D54" s="1">
        <f>'УО 05.12.2023'!D54+ПРЕДЛОГ!D54</f>
        <v>28651</v>
      </c>
      <c r="E54" s="1">
        <f>'УО 05.12.2023'!E54+ПРЕДЛОГ!E54</f>
        <v>2153</v>
      </c>
      <c r="F54" s="1">
        <f>'УО 05.12.2023'!F54+ПРЕДЛОГ!F54</f>
        <v>1836</v>
      </c>
      <c r="G54" s="1">
        <f>'УО 05.12.2023'!G54+ПРЕДЛОГ!G54</f>
        <v>1244</v>
      </c>
      <c r="H54" s="31">
        <f>'УО 05.12.2023'!H54+ПРЕДЛОГ!H54</f>
        <v>32640</v>
      </c>
      <c r="I54" s="1">
        <f>'УО 05.12.2023'!I54+ПРЕДЛОГ!I54</f>
        <v>158</v>
      </c>
      <c r="J54" s="31">
        <f>'УО 05.12.2023'!J54+ПРЕДЛОГ!J54</f>
        <v>32482</v>
      </c>
      <c r="L54" s="49"/>
      <c r="M54" s="52">
        <f>J54-'Прилог 6. за 2023. '!I54</f>
        <v>0</v>
      </c>
    </row>
    <row r="55" spans="1:13" ht="14.25">
      <c r="A55" s="21">
        <v>44</v>
      </c>
      <c r="B55" s="12" t="s">
        <v>285</v>
      </c>
      <c r="C55" s="12" t="s">
        <v>44</v>
      </c>
      <c r="D55" s="1">
        <f>'УО 05.12.2023'!D55+ПРЕДЛОГ!D55</f>
        <v>87960</v>
      </c>
      <c r="E55" s="1">
        <f>'УО 05.12.2023'!E55+ПРЕДЛОГ!E55</f>
        <v>2102</v>
      </c>
      <c r="F55" s="1">
        <f>'УО 05.12.2023'!F55+ПРЕДЛОГ!F55</f>
        <v>5379</v>
      </c>
      <c r="G55" s="1">
        <f>'УО 05.12.2023'!G55+ПРЕДЛОГ!G55</f>
        <v>3600</v>
      </c>
      <c r="H55" s="31">
        <f>'УО 05.12.2023'!H55+ПРЕДЛОГ!H55</f>
        <v>95441</v>
      </c>
      <c r="I55" s="1">
        <f>'УО 05.12.2023'!I55+ПРЕДЛОГ!I55</f>
        <v>673</v>
      </c>
      <c r="J55" s="31">
        <f>'УО 05.12.2023'!J55+ПРЕДЛОГ!J55</f>
        <v>94768</v>
      </c>
      <c r="L55" s="49"/>
      <c r="M55" s="52">
        <f>J55-'Прилог 6. за 2023. '!I55</f>
        <v>0</v>
      </c>
    </row>
    <row r="56" spans="1:13" s="20" customFormat="1" ht="15" customHeight="1">
      <c r="A56" s="26" t="s">
        <v>198</v>
      </c>
      <c r="B56" s="26"/>
      <c r="C56" s="27" t="s">
        <v>169</v>
      </c>
      <c r="D56" s="28">
        <f>'УО 05.12.2023'!D56+ПРЕДЛОГ!D56</f>
        <v>268053</v>
      </c>
      <c r="E56" s="28">
        <f>'УО 05.12.2023'!E56+ПРЕДЛОГ!E56</f>
        <v>13052</v>
      </c>
      <c r="F56" s="28">
        <f>'УО 05.12.2023'!F56+ПРЕДЛОГ!F56</f>
        <v>16257</v>
      </c>
      <c r="G56" s="28">
        <f>'УО 05.12.2023'!G56+ПРЕДЛОГ!G56</f>
        <v>10531</v>
      </c>
      <c r="H56" s="28">
        <f>'УО 05.12.2023'!H56+ПРЕДЛОГ!H56</f>
        <v>297362</v>
      </c>
      <c r="I56" s="28">
        <f>'УО 05.12.2023'!I56+ПРЕДЛОГ!I56</f>
        <v>1745</v>
      </c>
      <c r="J56" s="28">
        <f>'УО 05.12.2023'!J56+ПРЕДЛОГ!J56</f>
        <v>295617</v>
      </c>
      <c r="L56" s="49"/>
      <c r="M56" s="52">
        <f>J56-'Прилог 6. за 2023. '!I56</f>
        <v>0</v>
      </c>
    </row>
    <row r="57" spans="1:13" ht="14.25">
      <c r="A57" s="21">
        <v>45</v>
      </c>
      <c r="B57" s="8" t="s">
        <v>286</v>
      </c>
      <c r="C57" s="8" t="s">
        <v>45</v>
      </c>
      <c r="D57" s="1">
        <f>'УО 05.12.2023'!D57+ПРЕДЛОГ!D57</f>
        <v>23212</v>
      </c>
      <c r="E57" s="1">
        <f>'УО 05.12.2023'!E57+ПРЕДЛОГ!E57</f>
        <v>395</v>
      </c>
      <c r="F57" s="1">
        <f>'УО 05.12.2023'!F57+ПРЕДЛОГ!F57</f>
        <v>1338</v>
      </c>
      <c r="G57" s="1">
        <f>'УО 05.12.2023'!G57+ПРЕДЛОГ!G57</f>
        <v>742</v>
      </c>
      <c r="H57" s="31">
        <f>'УО 05.12.2023'!H57+ПРЕДЛОГ!H57</f>
        <v>24945</v>
      </c>
      <c r="I57" s="1">
        <f>'УО 05.12.2023'!I57+ПРЕДЛОГ!I57</f>
        <v>5</v>
      </c>
      <c r="J57" s="31">
        <f>'УО 05.12.2023'!J57+ПРЕДЛОГ!J57</f>
        <v>24940</v>
      </c>
      <c r="L57" s="49"/>
      <c r="M57" s="52">
        <f>J57-'Прилог 6. за 2023. '!I57</f>
        <v>0</v>
      </c>
    </row>
    <row r="58" spans="1:13" ht="14.25">
      <c r="A58" s="21">
        <v>46</v>
      </c>
      <c r="B58" s="8" t="s">
        <v>287</v>
      </c>
      <c r="C58" s="8" t="s">
        <v>46</v>
      </c>
      <c r="D58" s="1">
        <f>'УО 05.12.2023'!D58+ПРЕДЛОГ!D58</f>
        <v>9965</v>
      </c>
      <c r="E58" s="1">
        <f>'УО 05.12.2023'!E58+ПРЕДЛОГ!E58</f>
        <v>237</v>
      </c>
      <c r="F58" s="1">
        <f>'УО 05.12.2023'!F58+ПРЕДЛОГ!F58</f>
        <v>703</v>
      </c>
      <c r="G58" s="1">
        <f>'УО 05.12.2023'!G58+ПРЕДЛОГ!G58</f>
        <v>680</v>
      </c>
      <c r="H58" s="31">
        <f>'УО 05.12.2023'!H58+ПРЕДЛОГ!H58</f>
        <v>10905</v>
      </c>
      <c r="I58" s="1">
        <f>'УО 05.12.2023'!I58+ПРЕДЛОГ!I58</f>
        <v>0</v>
      </c>
      <c r="J58" s="31">
        <f>'УО 05.12.2023'!J58+ПРЕДЛОГ!J58</f>
        <v>10905</v>
      </c>
      <c r="L58" s="49"/>
      <c r="M58" s="52">
        <f>J58-'Прилог 6. за 2023. '!I58</f>
        <v>0</v>
      </c>
    </row>
    <row r="59" spans="1:13" ht="14.25">
      <c r="A59" s="21">
        <v>47</v>
      </c>
      <c r="B59" s="8" t="s">
        <v>291</v>
      </c>
      <c r="C59" s="8" t="s">
        <v>47</v>
      </c>
      <c r="D59" s="1">
        <f>'УО 05.12.2023'!D59+ПРЕДЛОГ!D59</f>
        <v>71775</v>
      </c>
      <c r="E59" s="1">
        <f>'УО 05.12.2023'!E59+ПРЕДЛОГ!E59</f>
        <v>1269</v>
      </c>
      <c r="F59" s="1">
        <f>'УО 05.12.2023'!F59+ПРЕДЛОГ!F59</f>
        <v>3674</v>
      </c>
      <c r="G59" s="1">
        <f>'УО 05.12.2023'!G59+ПРЕДЛОГ!G59</f>
        <v>1384</v>
      </c>
      <c r="H59" s="31">
        <f>'УО 05.12.2023'!H59+ПРЕДЛОГ!H59</f>
        <v>76718</v>
      </c>
      <c r="I59" s="1">
        <f>'УО 05.12.2023'!I59+ПРЕДЛОГ!I59</f>
        <v>172</v>
      </c>
      <c r="J59" s="31">
        <f>'УО 05.12.2023'!J59+ПРЕДЛОГ!J59</f>
        <v>76546</v>
      </c>
      <c r="L59" s="49"/>
      <c r="M59" s="52">
        <f>J59-'Прилог 6. за 2023. '!I59</f>
        <v>0</v>
      </c>
    </row>
    <row r="60" spans="1:13" ht="14.25">
      <c r="A60" s="21">
        <v>48</v>
      </c>
      <c r="B60" s="8" t="s">
        <v>289</v>
      </c>
      <c r="C60" s="8" t="s">
        <v>48</v>
      </c>
      <c r="D60" s="1">
        <f>'УО 05.12.2023'!D60+ПРЕДЛОГ!D60</f>
        <v>11171</v>
      </c>
      <c r="E60" s="1">
        <f>'УО 05.12.2023'!E60+ПРЕДЛОГ!E60</f>
        <v>299</v>
      </c>
      <c r="F60" s="1">
        <f>'УО 05.12.2023'!F60+ПРЕДЛОГ!F60</f>
        <v>950</v>
      </c>
      <c r="G60" s="1">
        <f>'УО 05.12.2023'!G60+ПРЕДЛОГ!G60</f>
        <v>484</v>
      </c>
      <c r="H60" s="31">
        <f>'УО 05.12.2023'!H60+ПРЕДЛОГ!H60</f>
        <v>12420</v>
      </c>
      <c r="I60" s="1">
        <f>'УО 05.12.2023'!I60+ПРЕДЛОГ!I60</f>
        <v>22</v>
      </c>
      <c r="J60" s="31">
        <f>'УО 05.12.2023'!J60+ПРЕДЛОГ!J60</f>
        <v>12398</v>
      </c>
      <c r="L60" s="49"/>
      <c r="M60" s="52">
        <f>J60-'Прилог 6. за 2023. '!I60</f>
        <v>0</v>
      </c>
    </row>
    <row r="61" spans="1:13" ht="14.25">
      <c r="A61" s="21">
        <v>49</v>
      </c>
      <c r="B61" s="8" t="s">
        <v>290</v>
      </c>
      <c r="C61" s="8" t="s">
        <v>49</v>
      </c>
      <c r="D61" s="1">
        <f>'УО 05.12.2023'!D61+ПРЕДЛОГ!D61</f>
        <v>10963</v>
      </c>
      <c r="E61" s="1">
        <f>'УО 05.12.2023'!E61+ПРЕДЛОГ!E61</f>
        <v>340</v>
      </c>
      <c r="F61" s="1">
        <f>'УО 05.12.2023'!F61+ПРЕДЛОГ!F61</f>
        <v>313</v>
      </c>
      <c r="G61" s="1">
        <f>'УО 05.12.2023'!G61+ПРЕДЛОГ!G61</f>
        <v>157</v>
      </c>
      <c r="H61" s="31">
        <f>'УО 05.12.2023'!H61+ПРЕДЛОГ!H61</f>
        <v>11616</v>
      </c>
      <c r="I61" s="1">
        <f>'УО 05.12.2023'!I61+ПРЕДЛОГ!I61</f>
        <v>9</v>
      </c>
      <c r="J61" s="31">
        <f>'УО 05.12.2023'!J61+ПРЕДЛОГ!J61</f>
        <v>11607</v>
      </c>
      <c r="L61" s="49"/>
      <c r="M61" s="52">
        <f>J61-'Прилог 6. за 2023. '!I61</f>
        <v>0</v>
      </c>
    </row>
    <row r="62" spans="1:13" ht="14.25">
      <c r="A62" s="21">
        <v>50</v>
      </c>
      <c r="B62" s="8" t="s">
        <v>288</v>
      </c>
      <c r="C62" s="8" t="s">
        <v>50</v>
      </c>
      <c r="D62" s="1">
        <f>'УО 05.12.2023'!D62+ПРЕДЛОГ!D62</f>
        <v>108023</v>
      </c>
      <c r="E62" s="1">
        <f>'УО 05.12.2023'!E62+ПРЕДЛОГ!E62</f>
        <v>3531</v>
      </c>
      <c r="F62" s="1">
        <f>'УО 05.12.2023'!F62+ПРЕДЛОГ!F62</f>
        <v>6687</v>
      </c>
      <c r="G62" s="1">
        <f>'УО 05.12.2023'!G62+ПРЕДЛОГ!G62</f>
        <v>4440</v>
      </c>
      <c r="H62" s="31">
        <f>'УО 05.12.2023'!H62+ПРЕДЛОГ!H62</f>
        <v>118241</v>
      </c>
      <c r="I62" s="1">
        <f>'УО 05.12.2023'!I62+ПРЕДЛОГ!I62</f>
        <v>192</v>
      </c>
      <c r="J62" s="31">
        <f>'УО 05.12.2023'!J62+ПРЕДЛОГ!J62</f>
        <v>118049</v>
      </c>
      <c r="L62" s="49"/>
      <c r="M62" s="52">
        <f>J62-'Прилог 6. за 2023. '!I62</f>
        <v>0</v>
      </c>
    </row>
    <row r="63" spans="1:13" ht="14.25">
      <c r="A63" s="21">
        <v>51</v>
      </c>
      <c r="B63" s="8" t="s">
        <v>292</v>
      </c>
      <c r="C63" s="8" t="s">
        <v>51</v>
      </c>
      <c r="D63" s="1">
        <f>'УО 05.12.2023'!D63+ПРЕДЛОГ!D63</f>
        <v>9506</v>
      </c>
      <c r="E63" s="1">
        <f>'УО 05.12.2023'!E63+ПРЕДЛОГ!E63</f>
        <v>519</v>
      </c>
      <c r="F63" s="1">
        <f>'УО 05.12.2023'!F63+ПРЕДЛОГ!F63</f>
        <v>701</v>
      </c>
      <c r="G63" s="1">
        <f>'УО 05.12.2023'!G63+ПРЕДЛОГ!G63</f>
        <v>493</v>
      </c>
      <c r="H63" s="31">
        <f>'УО 05.12.2023'!H63+ПРЕДЛОГ!H63</f>
        <v>10726</v>
      </c>
      <c r="I63" s="1">
        <f>'УО 05.12.2023'!I63+ПРЕДЛОГ!I63</f>
        <v>131</v>
      </c>
      <c r="J63" s="31">
        <f>'УО 05.12.2023'!J63+ПРЕДЛОГ!J63</f>
        <v>10595</v>
      </c>
      <c r="L63" s="49"/>
      <c r="M63" s="52">
        <f>J63-'Прилог 6. за 2023. '!I63</f>
        <v>0</v>
      </c>
    </row>
    <row r="64" spans="1:13" ht="14.25">
      <c r="A64" s="21">
        <v>52</v>
      </c>
      <c r="B64" s="8" t="s">
        <v>293</v>
      </c>
      <c r="C64" s="8" t="s">
        <v>52</v>
      </c>
      <c r="D64" s="1">
        <f>'УО 05.12.2023'!D64+ПРЕДЛОГ!D64</f>
        <v>9861</v>
      </c>
      <c r="E64" s="1">
        <f>'УО 05.12.2023'!E64+ПРЕДЛОГ!E64</f>
        <v>319</v>
      </c>
      <c r="F64" s="1">
        <f>'УО 05.12.2023'!F64+ПРЕДЛОГ!F64</f>
        <v>873</v>
      </c>
      <c r="G64" s="1">
        <f>'УО 05.12.2023'!G64+ПРЕДЛОГ!G64</f>
        <v>706</v>
      </c>
      <c r="H64" s="31">
        <f>'УО 05.12.2023'!H64+ПРЕДЛОГ!H64</f>
        <v>11053</v>
      </c>
      <c r="I64" s="1">
        <f>'УО 05.12.2023'!I64+ПРЕДЛОГ!I64</f>
        <v>32</v>
      </c>
      <c r="J64" s="31">
        <f>'УО 05.12.2023'!J64+ПРЕДЛОГ!J64</f>
        <v>11021</v>
      </c>
      <c r="L64" s="49"/>
      <c r="M64" s="52">
        <f>J64-'Прилог 6. за 2023. '!I64</f>
        <v>0</v>
      </c>
    </row>
    <row r="65" spans="1:13" ht="14.25">
      <c r="A65" s="21">
        <v>53</v>
      </c>
      <c r="B65" s="8" t="s">
        <v>429</v>
      </c>
      <c r="C65" s="8" t="s">
        <v>428</v>
      </c>
      <c r="D65" s="1">
        <f>'УО 05.12.2023'!D65+ПРЕДЛОГ!D65</f>
        <v>17491</v>
      </c>
      <c r="E65" s="1">
        <f>'УО 05.12.2023'!E65+ПРЕДЛОГ!E65</f>
        <v>580</v>
      </c>
      <c r="F65" s="1">
        <f>'УО 05.12.2023'!F65+ПРЕДЛОГ!F65</f>
        <v>593</v>
      </c>
      <c r="G65" s="1">
        <f>'УО 05.12.2023'!G65+ПРЕДЛОГ!G65</f>
        <v>223</v>
      </c>
      <c r="H65" s="31">
        <f>'УО 05.12.2023'!H65+ПРЕДЛОГ!H65</f>
        <v>18664</v>
      </c>
      <c r="I65" s="1">
        <f>'УО 05.12.2023'!I65+ПРЕДЛОГ!I65</f>
        <v>28</v>
      </c>
      <c r="J65" s="31">
        <f>'УО 05.12.2023'!J65+ПРЕДЛОГ!J65</f>
        <v>18636</v>
      </c>
      <c r="L65" s="49"/>
      <c r="M65" s="52">
        <f>J65-'Прилог 6. за 2023. '!I65</f>
        <v>0</v>
      </c>
    </row>
    <row r="66" spans="1:13" s="20" customFormat="1" ht="15" customHeight="1">
      <c r="A66" s="26" t="s">
        <v>199</v>
      </c>
      <c r="B66" s="26"/>
      <c r="C66" s="27" t="s">
        <v>170</v>
      </c>
      <c r="D66" s="28">
        <f>'УО 05.12.2023'!D66+ПРЕДЛОГ!D66</f>
        <v>271967</v>
      </c>
      <c r="E66" s="28">
        <f>'УО 05.12.2023'!E66+ПРЕДЛОГ!E66</f>
        <v>7489</v>
      </c>
      <c r="F66" s="28">
        <f>'УО 05.12.2023'!F66+ПРЕДЛОГ!F66</f>
        <v>15832</v>
      </c>
      <c r="G66" s="28">
        <f>'УО 05.12.2023'!G66+ПРЕДЛОГ!G66</f>
        <v>9309</v>
      </c>
      <c r="H66" s="28">
        <f>'УО 05.12.2023'!H66+ПРЕДЛОГ!H66</f>
        <v>295288</v>
      </c>
      <c r="I66" s="28">
        <f>'УО 05.12.2023'!I66+ПРЕДЛОГ!I66</f>
        <v>591</v>
      </c>
      <c r="J66" s="28">
        <f>'УО 05.12.2023'!J66+ПРЕДЛОГ!J66</f>
        <v>294697</v>
      </c>
      <c r="L66" s="49"/>
      <c r="M66" s="52">
        <f>J66-'Прилог 6. за 2023. '!I66</f>
        <v>0</v>
      </c>
    </row>
    <row r="67" spans="1:13" ht="14.25">
      <c r="A67" s="21">
        <v>54</v>
      </c>
      <c r="B67" s="12" t="s">
        <v>294</v>
      </c>
      <c r="C67" s="12" t="s">
        <v>53</v>
      </c>
      <c r="D67" s="1">
        <f>'УО 05.12.2023'!D67+ПРЕДЛОГ!D67</f>
        <v>17571</v>
      </c>
      <c r="E67" s="1">
        <f>'УО 05.12.2023'!E67+ПРЕДЛОГ!E67</f>
        <v>913</v>
      </c>
      <c r="F67" s="1">
        <f>'УО 05.12.2023'!F67+ПРЕДЛОГ!F67</f>
        <v>1692</v>
      </c>
      <c r="G67" s="1">
        <f>'УО 05.12.2023'!G67+ПРЕДЛОГ!G67</f>
        <v>796</v>
      </c>
      <c r="H67" s="31">
        <f>'УО 05.12.2023'!H67+ПРЕДЛОГ!H67</f>
        <v>20176</v>
      </c>
      <c r="I67" s="1">
        <f>'УО 05.12.2023'!I67+ПРЕДЛОГ!I67</f>
        <v>7</v>
      </c>
      <c r="J67" s="31">
        <f>'УО 05.12.2023'!J67+ПРЕДЛОГ!J67</f>
        <v>20169</v>
      </c>
      <c r="L67" s="49"/>
      <c r="M67" s="52">
        <f>J67-'Прилог 6. за 2023. '!I67</f>
        <v>0</v>
      </c>
    </row>
    <row r="68" spans="1:13" ht="14.25">
      <c r="A68" s="21">
        <v>55</v>
      </c>
      <c r="B68" s="12" t="s">
        <v>295</v>
      </c>
      <c r="C68" s="12" t="s">
        <v>229</v>
      </c>
      <c r="D68" s="1">
        <f>'УО 05.12.2023'!D68+ПРЕДЛОГ!D68</f>
        <v>36357</v>
      </c>
      <c r="E68" s="1">
        <f>'УО 05.12.2023'!E68+ПРЕДЛОГ!E68</f>
        <v>602</v>
      </c>
      <c r="F68" s="1">
        <f>'УО 05.12.2023'!F68+ПРЕДЛОГ!F68</f>
        <v>3000</v>
      </c>
      <c r="G68" s="1">
        <f>'УО 05.12.2023'!G68+ПРЕДЛОГ!G68</f>
        <v>1715</v>
      </c>
      <c r="H68" s="31">
        <f>'УО 05.12.2023'!H68+ПРЕДЛОГ!H68</f>
        <v>39959</v>
      </c>
      <c r="I68" s="1">
        <f>'УО 05.12.2023'!I68+ПРЕДЛОГ!I68</f>
        <v>187</v>
      </c>
      <c r="J68" s="31">
        <f>'УО 05.12.2023'!J68+ПРЕДЛОГ!J68</f>
        <v>39772</v>
      </c>
      <c r="L68" s="49"/>
      <c r="M68" s="52">
        <f>J68-'Прилог 6. за 2023. '!I68</f>
        <v>0</v>
      </c>
    </row>
    <row r="69" spans="1:13" ht="14.25">
      <c r="A69" s="21">
        <v>56</v>
      </c>
      <c r="B69" s="12" t="s">
        <v>296</v>
      </c>
      <c r="C69" s="12" t="s">
        <v>55</v>
      </c>
      <c r="D69" s="1">
        <f>'УО 05.12.2023'!D69+ПРЕДЛОГ!D69</f>
        <v>7084</v>
      </c>
      <c r="E69" s="1">
        <f>'УО 05.12.2023'!E69+ПРЕДЛОГ!E69</f>
        <v>582</v>
      </c>
      <c r="F69" s="1">
        <f>'УО 05.12.2023'!F69+ПРЕДЛОГ!F69</f>
        <v>624</v>
      </c>
      <c r="G69" s="1">
        <f>'УО 05.12.2023'!G69+ПРЕДЛОГ!G69</f>
        <v>430</v>
      </c>
      <c r="H69" s="31">
        <f>'УО 05.12.2023'!H69+ПРЕДЛОГ!H69</f>
        <v>8290</v>
      </c>
      <c r="I69" s="1">
        <f>'УО 05.12.2023'!I69+ПРЕДЛОГ!I69</f>
        <v>3</v>
      </c>
      <c r="J69" s="31">
        <f>'УО 05.12.2023'!J69+ПРЕДЛОГ!J69</f>
        <v>8287</v>
      </c>
      <c r="L69" s="49"/>
      <c r="M69" s="52">
        <f>J69-'Прилог 6. за 2023. '!I69</f>
        <v>0</v>
      </c>
    </row>
    <row r="70" spans="1:13" ht="14.25">
      <c r="A70" s="21">
        <v>57</v>
      </c>
      <c r="B70" s="12" t="s">
        <v>297</v>
      </c>
      <c r="C70" s="12" t="s">
        <v>230</v>
      </c>
      <c r="D70" s="1">
        <f>'УО 05.12.2023'!D70+ПРЕДЛОГ!D70</f>
        <v>9185</v>
      </c>
      <c r="E70" s="1">
        <f>'УО 05.12.2023'!E70+ПРЕДЛОГ!E70</f>
        <v>500</v>
      </c>
      <c r="F70" s="1">
        <f>'УО 05.12.2023'!F70+ПРЕДЛОГ!F70</f>
        <v>463</v>
      </c>
      <c r="G70" s="1">
        <f>'УО 05.12.2023'!G70+ПРЕДЛОГ!G70</f>
        <v>296</v>
      </c>
      <c r="H70" s="31">
        <f>'УО 05.12.2023'!H70+ПРЕДЛОГ!H70</f>
        <v>10148</v>
      </c>
      <c r="I70" s="1">
        <f>'УО 05.12.2023'!I70+ПРЕДЛОГ!I70</f>
        <v>1</v>
      </c>
      <c r="J70" s="31">
        <f>'УО 05.12.2023'!J70+ПРЕДЛОГ!J70</f>
        <v>10147</v>
      </c>
      <c r="L70" s="49"/>
      <c r="M70" s="52">
        <f>J70-'Прилог 6. за 2023. '!I70</f>
        <v>0</v>
      </c>
    </row>
    <row r="71" spans="1:13" ht="14.25">
      <c r="A71" s="21">
        <v>58</v>
      </c>
      <c r="B71" s="12" t="s">
        <v>298</v>
      </c>
      <c r="C71" s="12" t="s">
        <v>231</v>
      </c>
      <c r="D71" s="1">
        <f>'УО 05.12.2023'!D71+ПРЕДЛОГ!D71</f>
        <v>6035</v>
      </c>
      <c r="E71" s="1">
        <f>'УО 05.12.2023'!E71+ПРЕДЛОГ!E71</f>
        <v>421</v>
      </c>
      <c r="F71" s="1">
        <f>'УО 05.12.2023'!F71+ПРЕДЛОГ!F71</f>
        <v>550</v>
      </c>
      <c r="G71" s="1">
        <f>'УО 05.12.2023'!G71+ПРЕДЛОГ!G71</f>
        <v>390</v>
      </c>
      <c r="H71" s="31">
        <f>'УО 05.12.2023'!H71+ПРЕДЛОГ!H71</f>
        <v>7006</v>
      </c>
      <c r="I71" s="1">
        <f>'УО 05.12.2023'!I71+ПРЕДЛОГ!I71</f>
        <v>0</v>
      </c>
      <c r="J71" s="31">
        <f>'УО 05.12.2023'!J71+ПРЕДЛОГ!J71</f>
        <v>7006</v>
      </c>
      <c r="L71" s="49"/>
      <c r="M71" s="52">
        <f>J71-'Прилог 6. за 2023. '!I71</f>
        <v>0</v>
      </c>
    </row>
    <row r="72" spans="1:13" ht="14.25">
      <c r="A72" s="21">
        <v>59</v>
      </c>
      <c r="B72" s="12" t="s">
        <v>299</v>
      </c>
      <c r="C72" s="12" t="s">
        <v>54</v>
      </c>
      <c r="D72" s="1">
        <f>'УО 05.12.2023'!D72+ПРЕДЛОГ!D72</f>
        <v>10848</v>
      </c>
      <c r="E72" s="1">
        <f>'УО 05.12.2023'!E72+ПРЕДЛОГ!E72</f>
        <v>285</v>
      </c>
      <c r="F72" s="1">
        <f>'УО 05.12.2023'!F72+ПРЕДЛОГ!F72</f>
        <v>464</v>
      </c>
      <c r="G72" s="1">
        <f>'УО 05.12.2023'!G72+ПРЕДЛОГ!G72</f>
        <v>310</v>
      </c>
      <c r="H72" s="31">
        <f>'УО 05.12.2023'!H72+ПРЕДЛОГ!H72</f>
        <v>11597</v>
      </c>
      <c r="I72" s="1">
        <f>'УО 05.12.2023'!I72+ПРЕДЛОГ!I72</f>
        <v>54</v>
      </c>
      <c r="J72" s="31">
        <f>'УО 05.12.2023'!J72+ПРЕДЛОГ!J72</f>
        <v>11543</v>
      </c>
      <c r="L72" s="49"/>
      <c r="M72" s="52">
        <f>J72-'Прилог 6. за 2023. '!I72</f>
        <v>0</v>
      </c>
    </row>
    <row r="73" spans="1:13" ht="14.25">
      <c r="A73" s="21">
        <v>60</v>
      </c>
      <c r="B73" s="12" t="s">
        <v>427</v>
      </c>
      <c r="C73" s="12" t="s">
        <v>426</v>
      </c>
      <c r="D73" s="1">
        <f>'УО 05.12.2023'!D73+ПРЕДЛОГ!D73</f>
        <v>50900</v>
      </c>
      <c r="E73" s="1">
        <f>'УО 05.12.2023'!E73+ПРЕДЛОГ!E73</f>
        <v>843</v>
      </c>
      <c r="F73" s="1">
        <f>'УО 05.12.2023'!F73+ПРЕДЛОГ!F73</f>
        <v>3732</v>
      </c>
      <c r="G73" s="1">
        <f>'УО 05.12.2023'!G73+ПРЕДЛОГ!G73</f>
        <v>2533</v>
      </c>
      <c r="H73" s="31">
        <f>'УО 05.12.2023'!H73+ПРЕДЛОГ!H73</f>
        <v>55475</v>
      </c>
      <c r="I73" s="1">
        <f>'УО 05.12.2023'!I73+ПРЕДЛОГ!I73</f>
        <v>166</v>
      </c>
      <c r="J73" s="31">
        <f>'УО 05.12.2023'!J73+ПРЕДЛОГ!J73</f>
        <v>55309</v>
      </c>
      <c r="L73" s="49"/>
      <c r="M73" s="52">
        <f>J73-'Прилог 6. за 2023. '!I73</f>
        <v>0</v>
      </c>
    </row>
    <row r="74" spans="1:13" s="20" customFormat="1" ht="15" customHeight="1">
      <c r="A74" s="26" t="s">
        <v>200</v>
      </c>
      <c r="B74" s="26"/>
      <c r="C74" s="27" t="s">
        <v>171</v>
      </c>
      <c r="D74" s="28">
        <f>'УО 05.12.2023'!D74+ПРЕДЛОГ!D74</f>
        <v>137980</v>
      </c>
      <c r="E74" s="28">
        <f>'УО 05.12.2023'!E74+ПРЕДЛОГ!E74</f>
        <v>4146</v>
      </c>
      <c r="F74" s="28">
        <f>'УО 05.12.2023'!F74+ПРЕДЛОГ!F74</f>
        <v>10525</v>
      </c>
      <c r="G74" s="28">
        <f>'УО 05.12.2023'!G74+ПРЕДЛОГ!G74</f>
        <v>6470</v>
      </c>
      <c r="H74" s="28">
        <f>'УО 05.12.2023'!H74+ПРЕДЛОГ!H74</f>
        <v>152651</v>
      </c>
      <c r="I74" s="28">
        <f>'УО 05.12.2023'!I74+ПРЕДЛОГ!I74</f>
        <v>418</v>
      </c>
      <c r="J74" s="28">
        <f>'УО 05.12.2023'!J74+ПРЕДЛОГ!J74</f>
        <v>152233</v>
      </c>
      <c r="L74" s="49"/>
      <c r="M74" s="52">
        <f>J74-'Прилог 6. за 2023. '!I74</f>
        <v>0</v>
      </c>
    </row>
    <row r="75" spans="1:13" ht="14.25">
      <c r="A75" s="21">
        <v>61</v>
      </c>
      <c r="B75" s="8" t="s">
        <v>300</v>
      </c>
      <c r="C75" s="8" t="s">
        <v>56</v>
      </c>
      <c r="D75" s="1">
        <f>'УО 05.12.2023'!D75+ПРЕДЛОГ!D75</f>
        <v>108930</v>
      </c>
      <c r="E75" s="1">
        <f>'УО 05.12.2023'!E75+ПРЕДЛОГ!E75</f>
        <v>4027</v>
      </c>
      <c r="F75" s="1">
        <f>'УО 05.12.2023'!F75+ПРЕДЛОГ!F75</f>
        <v>6845</v>
      </c>
      <c r="G75" s="1">
        <f>'УО 05.12.2023'!G75+ПРЕДЛОГ!G75</f>
        <v>4375</v>
      </c>
      <c r="H75" s="31">
        <f>'УО 05.12.2023'!H75+ПРЕДЛОГ!H75</f>
        <v>119802</v>
      </c>
      <c r="I75" s="1">
        <f>'УО 05.12.2023'!I75+ПРЕДЛОГ!I75</f>
        <v>444</v>
      </c>
      <c r="J75" s="31">
        <f>'УО 05.12.2023'!J75+ПРЕДЛОГ!J75</f>
        <v>119358</v>
      </c>
      <c r="L75" s="49"/>
      <c r="M75" s="52">
        <f>J75-'Прилог 6. за 2023. '!I75</f>
        <v>0</v>
      </c>
    </row>
    <row r="76" spans="1:13" ht="14.25">
      <c r="A76" s="21">
        <v>62</v>
      </c>
      <c r="B76" s="8" t="s">
        <v>301</v>
      </c>
      <c r="C76" s="8" t="s">
        <v>57</v>
      </c>
      <c r="D76" s="1">
        <f>'УО 05.12.2023'!D76+ПРЕДЛОГ!D76</f>
        <v>44329</v>
      </c>
      <c r="E76" s="1">
        <f>'УО 05.12.2023'!E76+ПРЕДЛОГ!E76</f>
        <v>1172</v>
      </c>
      <c r="F76" s="1">
        <f>'УО 05.12.2023'!F76+ПРЕДЛОГ!F76</f>
        <v>5187</v>
      </c>
      <c r="G76" s="1">
        <f>'УО 05.12.2023'!G76+ПРЕДЛОГ!G76</f>
        <v>3159</v>
      </c>
      <c r="H76" s="31">
        <f>'УО 05.12.2023'!H76+ПРЕДЛОГ!H76</f>
        <v>50688</v>
      </c>
      <c r="I76" s="1">
        <f>'УО 05.12.2023'!I76+ПРЕДЛОГ!I76</f>
        <v>73</v>
      </c>
      <c r="J76" s="31">
        <f>'УО 05.12.2023'!J76+ПРЕДЛОГ!J76</f>
        <v>50615</v>
      </c>
      <c r="L76" s="49"/>
      <c r="M76" s="52">
        <f>J76-'Прилог 6. за 2023. '!I76</f>
        <v>0</v>
      </c>
    </row>
    <row r="77" spans="1:13" ht="14.25">
      <c r="A77" s="21">
        <v>63</v>
      </c>
      <c r="B77" s="7" t="s">
        <v>302</v>
      </c>
      <c r="C77" s="7" t="s">
        <v>58</v>
      </c>
      <c r="D77" s="1">
        <f>'УО 05.12.2023'!D77+ПРЕДЛОГ!D77</f>
        <v>40957</v>
      </c>
      <c r="E77" s="1">
        <f>'УО 05.12.2023'!E77+ПРЕДЛОГ!E77</f>
        <v>1368</v>
      </c>
      <c r="F77" s="1">
        <f>'УО 05.12.2023'!F77+ПРЕДЛОГ!F77</f>
        <v>2411</v>
      </c>
      <c r="G77" s="1">
        <f>'УО 05.12.2023'!G77+ПРЕДЛОГ!G77</f>
        <v>1781</v>
      </c>
      <c r="H77" s="31">
        <f>'УО 05.12.2023'!H77+ПРЕДЛОГ!H77</f>
        <v>44736</v>
      </c>
      <c r="I77" s="1">
        <f>'УО 05.12.2023'!I77+ПРЕДЛОГ!I77</f>
        <v>108</v>
      </c>
      <c r="J77" s="31">
        <f>'УО 05.12.2023'!J77+ПРЕДЛОГ!J77</f>
        <v>44628</v>
      </c>
      <c r="L77" s="49"/>
      <c r="M77" s="52">
        <f>J77-'Прилог 6. за 2023. '!I77</f>
        <v>0</v>
      </c>
    </row>
    <row r="78" spans="1:13" s="20" customFormat="1" ht="15" customHeight="1">
      <c r="A78" s="26" t="s">
        <v>201</v>
      </c>
      <c r="B78" s="26"/>
      <c r="C78" s="27" t="s">
        <v>172</v>
      </c>
      <c r="D78" s="28">
        <f>'УО 05.12.2023'!D78+ПРЕДЛОГ!D78</f>
        <v>194216</v>
      </c>
      <c r="E78" s="28">
        <f>'УО 05.12.2023'!E78+ПРЕДЛОГ!E78</f>
        <v>6567</v>
      </c>
      <c r="F78" s="28">
        <f>'УО 05.12.2023'!F78+ПРЕДЛОГ!F78</f>
        <v>14443</v>
      </c>
      <c r="G78" s="28">
        <f>'УО 05.12.2023'!G78+ПРЕДЛОГ!G78</f>
        <v>9315</v>
      </c>
      <c r="H78" s="28">
        <f>'УО 05.12.2023'!H78+ПРЕДЛОГ!H78</f>
        <v>215226</v>
      </c>
      <c r="I78" s="28">
        <f>'УО 05.12.2023'!I78+ПРЕДЛОГ!I78</f>
        <v>625</v>
      </c>
      <c r="J78" s="28">
        <f>'УО 05.12.2023'!J78+ПРЕДЛОГ!J78</f>
        <v>214601</v>
      </c>
      <c r="L78" s="49"/>
      <c r="M78" s="52">
        <f>J78-'Прилог 6. за 2023. '!I78</f>
        <v>0</v>
      </c>
    </row>
    <row r="79" spans="1:13" ht="14.25">
      <c r="A79" s="21">
        <v>64</v>
      </c>
      <c r="B79" s="8" t="s">
        <v>303</v>
      </c>
      <c r="C79" s="8" t="s">
        <v>59</v>
      </c>
      <c r="D79" s="1">
        <f>'УО 05.12.2023'!D79+ПРЕДЛОГ!D79</f>
        <v>13101</v>
      </c>
      <c r="E79" s="1">
        <f>'УО 05.12.2023'!E79+ПРЕДЛОГ!E79</f>
        <v>508</v>
      </c>
      <c r="F79" s="1">
        <f>'УО 05.12.2023'!F79+ПРЕДЛОГ!F79</f>
        <v>960</v>
      </c>
      <c r="G79" s="1">
        <f>'УО 05.12.2023'!G79+ПРЕДЛОГ!G79</f>
        <v>658</v>
      </c>
      <c r="H79" s="31">
        <f>'УО 05.12.2023'!H79+ПРЕДЛОГ!H79</f>
        <v>14569</v>
      </c>
      <c r="I79" s="1">
        <f>'УО 05.12.2023'!I79+ПРЕДЛОГ!I79</f>
        <v>42</v>
      </c>
      <c r="J79" s="31">
        <f>'УО 05.12.2023'!J79+ПРЕДЛОГ!J79</f>
        <v>14527</v>
      </c>
      <c r="L79" s="49"/>
      <c r="M79" s="52">
        <f>J79-'Прилог 6. за 2023. '!I79</f>
        <v>0</v>
      </c>
    </row>
    <row r="80" spans="1:13" ht="14.25">
      <c r="A80" s="21">
        <v>65</v>
      </c>
      <c r="B80" s="8" t="s">
        <v>304</v>
      </c>
      <c r="C80" s="8" t="s">
        <v>60</v>
      </c>
      <c r="D80" s="1">
        <f>'УО 05.12.2023'!D80+ПРЕДЛОГ!D80</f>
        <v>7910</v>
      </c>
      <c r="E80" s="1">
        <f>'УО 05.12.2023'!E80+ПРЕДЛОГ!E80</f>
        <v>41</v>
      </c>
      <c r="F80" s="1">
        <f>'УО 05.12.2023'!F80+ПРЕДЛОГ!F80</f>
        <v>80</v>
      </c>
      <c r="G80" s="1">
        <f>'УО 05.12.2023'!G80+ПРЕДЛОГ!G80</f>
        <v>30</v>
      </c>
      <c r="H80" s="31">
        <f>'УО 05.12.2023'!H80+ПРЕДЛОГ!H80</f>
        <v>8031</v>
      </c>
      <c r="I80" s="1">
        <f>'УО 05.12.2023'!I80+ПРЕДЛОГ!I80</f>
        <v>2</v>
      </c>
      <c r="J80" s="31">
        <f>'УО 05.12.2023'!J80+ПРЕДЛОГ!J80</f>
        <v>8029</v>
      </c>
      <c r="L80" s="49"/>
      <c r="M80" s="52">
        <f>J80-'Прилог 6. за 2023. '!I80</f>
        <v>0</v>
      </c>
    </row>
    <row r="81" spans="1:13" ht="14.25">
      <c r="A81" s="21">
        <v>66</v>
      </c>
      <c r="B81" s="12" t="s">
        <v>305</v>
      </c>
      <c r="C81" s="12" t="s">
        <v>61</v>
      </c>
      <c r="D81" s="1">
        <f>'УО 05.12.2023'!D81+ПРЕДЛОГ!D81</f>
        <v>7687</v>
      </c>
      <c r="E81" s="1">
        <f>'УО 05.12.2023'!E81+ПРЕДЛОГ!E81</f>
        <v>405</v>
      </c>
      <c r="F81" s="1">
        <f>'УО 05.12.2023'!F81+ПРЕДЛОГ!F81</f>
        <v>376</v>
      </c>
      <c r="G81" s="1">
        <f>'УО 05.12.2023'!G81+ПРЕДЛОГ!G81</f>
        <v>322</v>
      </c>
      <c r="H81" s="31">
        <f>'УО 05.12.2023'!H81+ПРЕДЛОГ!H81</f>
        <v>8468</v>
      </c>
      <c r="I81" s="1">
        <f>'УО 05.12.2023'!I81+ПРЕДЛОГ!I81</f>
        <v>0</v>
      </c>
      <c r="J81" s="31">
        <f>'УО 05.12.2023'!J81+ПРЕДЛОГ!J81</f>
        <v>8468</v>
      </c>
      <c r="L81" s="49"/>
      <c r="M81" s="52">
        <f>J81-'Прилог 6. за 2023. '!I81</f>
        <v>0</v>
      </c>
    </row>
    <row r="82" spans="1:13" ht="14.25">
      <c r="A82" s="21">
        <v>67</v>
      </c>
      <c r="B82" s="14" t="s">
        <v>306</v>
      </c>
      <c r="C82" s="14" t="s">
        <v>63</v>
      </c>
      <c r="D82" s="1">
        <f>'УО 05.12.2023'!D82+ПРЕДЛОГ!D82</f>
        <v>83172</v>
      </c>
      <c r="E82" s="1">
        <f>'УО 05.12.2023'!E82+ПРЕДЛОГ!E82</f>
        <v>2142</v>
      </c>
      <c r="F82" s="1">
        <f>'УО 05.12.2023'!F82+ПРЕДЛОГ!F82</f>
        <v>1946</v>
      </c>
      <c r="G82" s="1">
        <f>'УО 05.12.2023'!G82+ПРЕДЛОГ!G82</f>
        <v>850</v>
      </c>
      <c r="H82" s="31">
        <f>'УО 05.12.2023'!H82+ПРЕДЛОГ!H82</f>
        <v>87260</v>
      </c>
      <c r="I82" s="1">
        <f>'УО 05.12.2023'!I82+ПРЕДЛОГ!I82</f>
        <v>164</v>
      </c>
      <c r="J82" s="31">
        <f>'УО 05.12.2023'!J82+ПРЕДЛОГ!J82</f>
        <v>87096</v>
      </c>
      <c r="L82" s="49"/>
      <c r="M82" s="52">
        <f>J82-'Прилог 6. за 2023. '!I82</f>
        <v>0</v>
      </c>
    </row>
    <row r="83" spans="1:13" ht="14.25">
      <c r="A83" s="21">
        <v>68</v>
      </c>
      <c r="B83" s="12" t="s">
        <v>307</v>
      </c>
      <c r="C83" s="12" t="s">
        <v>62</v>
      </c>
      <c r="D83" s="5">
        <f>'УО 05.12.2023'!D83+ПРЕДЛОГ!D83</f>
        <v>24210</v>
      </c>
      <c r="E83" s="5">
        <f>'УО 05.12.2023'!E83+ПРЕДЛОГ!E83</f>
        <v>1186</v>
      </c>
      <c r="F83" s="5">
        <f>'УО 05.12.2023'!F83+ПРЕДЛОГ!F83</f>
        <v>1388</v>
      </c>
      <c r="G83" s="5">
        <f>'УО 05.12.2023'!G83+ПРЕДЛОГ!G83</f>
        <v>897</v>
      </c>
      <c r="H83" s="31">
        <f>'УО 05.12.2023'!H83+ПРЕДЛОГ!H83</f>
        <v>26784</v>
      </c>
      <c r="I83" s="5">
        <f>'УО 05.12.2023'!I83+ПРЕДЛОГ!I83</f>
        <v>0</v>
      </c>
      <c r="J83" s="31">
        <f>'УО 05.12.2023'!J83+ПРЕДЛОГ!J83</f>
        <v>26784</v>
      </c>
      <c r="L83" s="49"/>
      <c r="M83" s="52">
        <f>J83-'Прилог 6. за 2023. '!I83</f>
        <v>0</v>
      </c>
    </row>
    <row r="84" spans="1:13" ht="14.25">
      <c r="A84" s="21">
        <v>69</v>
      </c>
      <c r="B84" s="14" t="s">
        <v>308</v>
      </c>
      <c r="C84" s="14" t="s">
        <v>64</v>
      </c>
      <c r="D84" s="1">
        <f>'УО 05.12.2023'!D84+ПРЕДЛОГ!D84</f>
        <v>7612</v>
      </c>
      <c r="E84" s="1">
        <f>'УО 05.12.2023'!E84+ПРЕДЛОГ!E84</f>
        <v>96</v>
      </c>
      <c r="F84" s="1">
        <f>'УО 05.12.2023'!F84+ПРЕДЛОГ!F84</f>
        <v>108</v>
      </c>
      <c r="G84" s="1">
        <f>'УО 05.12.2023'!G84+ПРЕДЛОГ!G84</f>
        <v>75</v>
      </c>
      <c r="H84" s="31">
        <f>'УО 05.12.2023'!H84+ПРЕДЛОГ!H84</f>
        <v>7816</v>
      </c>
      <c r="I84" s="1">
        <f>'УО 05.12.2023'!I84+ПРЕДЛОГ!I84</f>
        <v>6</v>
      </c>
      <c r="J84" s="31">
        <f>'УО 05.12.2023'!J84+ПРЕДЛОГ!J84</f>
        <v>7810</v>
      </c>
      <c r="L84" s="49"/>
      <c r="M84" s="52">
        <f>J84-'Прилог 6. за 2023. '!I84</f>
        <v>0</v>
      </c>
    </row>
    <row r="85" spans="1:13" ht="14.25">
      <c r="A85" s="21">
        <v>70</v>
      </c>
      <c r="B85" s="14" t="s">
        <v>309</v>
      </c>
      <c r="C85" s="14" t="s">
        <v>232</v>
      </c>
      <c r="D85" s="1">
        <f>'УО 05.12.2023'!D85+ПРЕДЛОГ!D85</f>
        <v>7199</v>
      </c>
      <c r="E85" s="1">
        <f>'УО 05.12.2023'!E85+ПРЕДЛОГ!E85</f>
        <v>347</v>
      </c>
      <c r="F85" s="1">
        <f>'УО 05.12.2023'!F85+ПРЕДЛОГ!F85</f>
        <v>235</v>
      </c>
      <c r="G85" s="1">
        <f>'УО 05.12.2023'!G85+ПРЕДЛОГ!G85</f>
        <v>150</v>
      </c>
      <c r="H85" s="31">
        <f>'УО 05.12.2023'!H85+ПРЕДЛОГ!H85</f>
        <v>7781</v>
      </c>
      <c r="I85" s="1">
        <f>'УО 05.12.2023'!I85+ПРЕДЛОГ!I85</f>
        <v>41</v>
      </c>
      <c r="J85" s="31">
        <f>'УО 05.12.2023'!J85+ПРЕДЛОГ!J85</f>
        <v>7740</v>
      </c>
      <c r="L85" s="49"/>
      <c r="M85" s="52">
        <f>J85-'Прилог 6. за 2023. '!I85</f>
        <v>0</v>
      </c>
    </row>
    <row r="86" spans="1:13" ht="14.25">
      <c r="A86" s="21">
        <v>71</v>
      </c>
      <c r="B86" s="14" t="s">
        <v>310</v>
      </c>
      <c r="C86" s="14" t="s">
        <v>233</v>
      </c>
      <c r="D86" s="1">
        <f>'УО 05.12.2023'!D86+ПРЕДЛОГ!D86</f>
        <v>7851</v>
      </c>
      <c r="E86" s="1">
        <f>'УО 05.12.2023'!E86+ПРЕДЛОГ!E86</f>
        <v>252</v>
      </c>
      <c r="F86" s="1">
        <f>'УО 05.12.2023'!F86+ПРЕДЛОГ!F86</f>
        <v>443</v>
      </c>
      <c r="G86" s="1">
        <f>'УО 05.12.2023'!G86+ПРЕДЛОГ!G86</f>
        <v>294</v>
      </c>
      <c r="H86" s="31">
        <f>'УО 05.12.2023'!H86+ПРЕДЛОГ!H86</f>
        <v>8546</v>
      </c>
      <c r="I86" s="1">
        <f>'УО 05.12.2023'!I86+ПРЕДЛОГ!I86</f>
        <v>14</v>
      </c>
      <c r="J86" s="31">
        <f>'УО 05.12.2023'!J86+ПРЕДЛОГ!J86</f>
        <v>8532</v>
      </c>
      <c r="L86" s="49"/>
      <c r="M86" s="52">
        <f>J86-'Прилог 6. за 2023. '!I86</f>
        <v>0</v>
      </c>
    </row>
    <row r="87" spans="1:13" s="20" customFormat="1" ht="15" customHeight="1">
      <c r="A87" s="26" t="s">
        <v>203</v>
      </c>
      <c r="B87" s="26"/>
      <c r="C87" s="27" t="s">
        <v>173</v>
      </c>
      <c r="D87" s="28">
        <f>'УО 05.12.2023'!D87+ПРЕДЛОГ!D87</f>
        <v>158742</v>
      </c>
      <c r="E87" s="28">
        <f>'УО 05.12.2023'!E87+ПРЕДЛОГ!E87</f>
        <v>4977</v>
      </c>
      <c r="F87" s="28">
        <f>'УО 05.12.2023'!F87+ПРЕДЛОГ!F87</f>
        <v>5536</v>
      </c>
      <c r="G87" s="28">
        <f>'УО 05.12.2023'!G87+ПРЕДЛОГ!G87</f>
        <v>3276</v>
      </c>
      <c r="H87" s="28">
        <f>'УО 05.12.2023'!H87+ПРЕДЛОГ!H87</f>
        <v>169255</v>
      </c>
      <c r="I87" s="28">
        <f>'УО 05.12.2023'!I87+ПРЕДЛОГ!I87</f>
        <v>269</v>
      </c>
      <c r="J87" s="28">
        <f>'УО 05.12.2023'!J87+ПРЕДЛОГ!J87</f>
        <v>168986</v>
      </c>
      <c r="L87" s="49"/>
      <c r="M87" s="52">
        <f>J87-'Прилог 6. за 2023. '!I87</f>
        <v>0</v>
      </c>
    </row>
    <row r="88" spans="1:13" ht="14.25">
      <c r="A88" s="21">
        <v>72</v>
      </c>
      <c r="B88" s="12" t="s">
        <v>311</v>
      </c>
      <c r="C88" s="12" t="s">
        <v>241</v>
      </c>
      <c r="D88" s="1">
        <f>'УО 05.12.2023'!D88+ПРЕДЛОГ!D88</f>
        <v>214891</v>
      </c>
      <c r="E88" s="1">
        <f>'УО 05.12.2023'!E88+ПРЕДЛОГ!E88</f>
        <v>3899</v>
      </c>
      <c r="F88" s="1">
        <f>'УО 05.12.2023'!F88+ПРЕДЛОГ!F88</f>
        <v>17474</v>
      </c>
      <c r="G88" s="1">
        <f>'УО 05.12.2023'!G88+ПРЕДЛОГ!G88</f>
        <v>12524</v>
      </c>
      <c r="H88" s="31">
        <f>'УО 05.12.2023'!H88+ПРЕДЛОГ!H88</f>
        <v>236264</v>
      </c>
      <c r="I88" s="1">
        <f>'УО 05.12.2023'!I88+ПРЕДЛОГ!I88</f>
        <v>290</v>
      </c>
      <c r="J88" s="31">
        <f>'УО 05.12.2023'!J88+ПРЕДЛОГ!J88</f>
        <v>235974</v>
      </c>
      <c r="L88" s="49"/>
      <c r="M88" s="52">
        <f>J88-'Прилог 6. за 2023. '!I88</f>
        <v>0</v>
      </c>
    </row>
    <row r="89" spans="1:13" ht="14.25">
      <c r="A89" s="21">
        <v>73</v>
      </c>
      <c r="B89" s="12" t="s">
        <v>312</v>
      </c>
      <c r="C89" s="12" t="s">
        <v>65</v>
      </c>
      <c r="D89" s="1">
        <f>'УО 05.12.2023'!D89+ПРЕДЛОГ!D89</f>
        <v>8108</v>
      </c>
      <c r="E89" s="1">
        <f>'УО 05.12.2023'!E89+ПРЕДЛОГ!E89</f>
        <v>146</v>
      </c>
      <c r="F89" s="1">
        <f>'УО 05.12.2023'!F89+ПРЕДЛОГ!F89</f>
        <v>336</v>
      </c>
      <c r="G89" s="1">
        <f>'УО 05.12.2023'!G89+ПРЕДЛОГ!G89</f>
        <v>264</v>
      </c>
      <c r="H89" s="31">
        <f>'УО 05.12.2023'!H89+ПРЕДЛОГ!H89</f>
        <v>8590</v>
      </c>
      <c r="I89" s="1">
        <f>'УО 05.12.2023'!I89+ПРЕДЛОГ!I89</f>
        <v>37</v>
      </c>
      <c r="J89" s="31">
        <f>'УО 05.12.2023'!J89+ПРЕДЛОГ!J89</f>
        <v>8553</v>
      </c>
      <c r="L89" s="49"/>
      <c r="M89" s="52">
        <f>J89-'Прилог 6. за 2023. '!I89</f>
        <v>0</v>
      </c>
    </row>
    <row r="90" spans="1:13" ht="14.25">
      <c r="A90" s="21">
        <v>74</v>
      </c>
      <c r="B90" s="12" t="s">
        <v>313</v>
      </c>
      <c r="C90" s="12" t="s">
        <v>66</v>
      </c>
      <c r="D90" s="1">
        <f>'УО 05.12.2023'!D90+ПРЕДЛОГ!D90</f>
        <v>9719</v>
      </c>
      <c r="E90" s="1">
        <f>'УО 05.12.2023'!E90+ПРЕДЛОГ!E90</f>
        <v>401</v>
      </c>
      <c r="F90" s="1">
        <f>'УО 05.12.2023'!F90+ПРЕДЛОГ!F90</f>
        <v>679</v>
      </c>
      <c r="G90" s="1">
        <f>'УО 05.12.2023'!G90+ПРЕДЛОГ!G90</f>
        <v>197</v>
      </c>
      <c r="H90" s="31">
        <f>'УО 05.12.2023'!H90+ПРЕДЛОГ!H90</f>
        <v>10799</v>
      </c>
      <c r="I90" s="1">
        <f>'УО 05.12.2023'!I90+ПРЕДЛОГ!I90</f>
        <v>5</v>
      </c>
      <c r="J90" s="31">
        <f>'УО 05.12.2023'!J90+ПРЕДЛОГ!J90</f>
        <v>10794</v>
      </c>
      <c r="L90" s="49"/>
      <c r="M90" s="52">
        <f>J90-'Прилог 6. за 2023. '!I90</f>
        <v>0</v>
      </c>
    </row>
    <row r="91" spans="1:13" ht="14.25">
      <c r="A91" s="21">
        <v>75</v>
      </c>
      <c r="B91" s="8" t="s">
        <v>314</v>
      </c>
      <c r="C91" s="8" t="s">
        <v>67</v>
      </c>
      <c r="D91" s="1">
        <f>'УО 05.12.2023'!D91+ПРЕДЛОГ!D91</f>
        <v>7325</v>
      </c>
      <c r="E91" s="1">
        <f>'УО 05.12.2023'!E91+ПРЕДЛОГ!E91</f>
        <v>106</v>
      </c>
      <c r="F91" s="1">
        <f>'УО 05.12.2023'!F91+ПРЕДЛОГ!F91</f>
        <v>496</v>
      </c>
      <c r="G91" s="1">
        <f>'УО 05.12.2023'!G91+ПРЕДЛОГ!G91</f>
        <v>171</v>
      </c>
      <c r="H91" s="31">
        <f>'УО 05.12.2023'!H91+ПРЕДЛОГ!H91</f>
        <v>7927</v>
      </c>
      <c r="I91" s="1">
        <f>'УО 05.12.2023'!I91+ПРЕДЛОГ!I91</f>
        <v>68</v>
      </c>
      <c r="J91" s="31">
        <f>'УО 05.12.2023'!J91+ПРЕДЛОГ!J91</f>
        <v>7859</v>
      </c>
      <c r="L91" s="49"/>
      <c r="M91" s="52">
        <f>J91-'Прилог 6. за 2023. '!I91</f>
        <v>0</v>
      </c>
    </row>
    <row r="92" spans="1:13" ht="14.25">
      <c r="A92" s="21">
        <v>76</v>
      </c>
      <c r="B92" s="12" t="s">
        <v>315</v>
      </c>
      <c r="C92" s="12" t="s">
        <v>68</v>
      </c>
      <c r="D92" s="1">
        <f>'УО 05.12.2023'!D92+ПРЕДЛОГ!D92</f>
        <v>4910</v>
      </c>
      <c r="E92" s="1">
        <f>'УО 05.12.2023'!E92+ПРЕДЛОГ!E92</f>
        <v>221</v>
      </c>
      <c r="F92" s="1">
        <f>'УО 05.12.2023'!F92+ПРЕДЛОГ!F92</f>
        <v>386</v>
      </c>
      <c r="G92" s="1">
        <f>'УО 05.12.2023'!G92+ПРЕДЛОГ!G92</f>
        <v>306</v>
      </c>
      <c r="H92" s="31">
        <f>'УО 05.12.2023'!H92+ПРЕДЛОГ!H92</f>
        <v>5517</v>
      </c>
      <c r="I92" s="1">
        <f>'УО 05.12.2023'!I92+ПРЕДЛОГ!I92</f>
        <v>19</v>
      </c>
      <c r="J92" s="31">
        <f>'УО 05.12.2023'!J92+ПРЕДЛОГ!J92</f>
        <v>5498</v>
      </c>
      <c r="L92" s="49"/>
      <c r="M92" s="52">
        <f>J92-'Прилог 6. за 2023. '!I92</f>
        <v>0</v>
      </c>
    </row>
    <row r="93" spans="1:13" ht="14.25">
      <c r="A93" s="21">
        <v>77</v>
      </c>
      <c r="B93" s="10" t="s">
        <v>316</v>
      </c>
      <c r="C93" s="10" t="s">
        <v>69</v>
      </c>
      <c r="D93" s="1">
        <f>'УО 05.12.2023'!D93+ПРЕДЛОГ!D93</f>
        <v>23845</v>
      </c>
      <c r="E93" s="1">
        <f>'УО 05.12.2023'!E93+ПРЕДЛОГ!E93</f>
        <v>681</v>
      </c>
      <c r="F93" s="1">
        <f>'УО 05.12.2023'!F93+ПРЕДЛОГ!F93</f>
        <v>773</v>
      </c>
      <c r="G93" s="1">
        <f>'УО 05.12.2023'!G93+ПРЕДЛОГ!G93</f>
        <v>267</v>
      </c>
      <c r="H93" s="31">
        <f>'УО 05.12.2023'!H93+ПРЕДЛОГ!H93</f>
        <v>25299</v>
      </c>
      <c r="I93" s="1">
        <f>'УО 05.12.2023'!I93+ПРЕДЛОГ!I93</f>
        <v>41</v>
      </c>
      <c r="J93" s="31">
        <f>'УО 05.12.2023'!J93+ПРЕДЛОГ!J93</f>
        <v>25258</v>
      </c>
      <c r="L93" s="49"/>
      <c r="M93" s="52">
        <f>J93-'Прилог 6. за 2023. '!I93</f>
        <v>0</v>
      </c>
    </row>
    <row r="94" spans="1:13" ht="14.25">
      <c r="A94" s="21">
        <v>78</v>
      </c>
      <c r="B94" s="10" t="s">
        <v>317</v>
      </c>
      <c r="C94" s="10" t="s">
        <v>419</v>
      </c>
      <c r="D94" s="3">
        <f>'УО 05.12.2023'!D94+ПРЕДЛОГ!D94</f>
        <v>45212</v>
      </c>
      <c r="E94" s="3">
        <f>'УО 05.12.2023'!E94+ПРЕДЛОГ!E94</f>
        <v>1113</v>
      </c>
      <c r="F94" s="3">
        <f>'УО 05.12.2023'!F94+ПРЕДЛОГ!F94</f>
        <v>2990</v>
      </c>
      <c r="G94" s="3">
        <f>'УО 05.12.2023'!G94+ПРЕДЛОГ!G94</f>
        <v>1456</v>
      </c>
      <c r="H94" s="31">
        <f>'УО 05.12.2023'!H94+ПРЕДЛОГ!H94</f>
        <v>49315</v>
      </c>
      <c r="I94" s="3">
        <f>'УО 05.12.2023'!I94+ПРЕДЛОГ!I94</f>
        <v>42</v>
      </c>
      <c r="J94" s="31">
        <f>'УО 05.12.2023'!J94+ПРЕДЛОГ!J94</f>
        <v>49273</v>
      </c>
      <c r="L94" s="49"/>
      <c r="M94" s="52">
        <f>J94-'Прилог 6. за 2023. '!I94</f>
        <v>0</v>
      </c>
    </row>
    <row r="95" spans="1:13" s="20" customFormat="1" ht="15" customHeight="1">
      <c r="A95" s="26" t="s">
        <v>202</v>
      </c>
      <c r="B95" s="26"/>
      <c r="C95" s="27" t="s">
        <v>174</v>
      </c>
      <c r="D95" s="28">
        <f>'УО 05.12.2023'!D95+ПРЕДЛОГ!D95</f>
        <v>314010</v>
      </c>
      <c r="E95" s="28">
        <f>'УО 05.12.2023'!E95+ПРЕДЛОГ!E95</f>
        <v>6567</v>
      </c>
      <c r="F95" s="28">
        <f>'УО 05.12.2023'!F95+ПРЕДЛОГ!F95</f>
        <v>23134</v>
      </c>
      <c r="G95" s="28">
        <f>'УО 05.12.2023'!G95+ПРЕДЛОГ!G95</f>
        <v>15185</v>
      </c>
      <c r="H95" s="28">
        <f>'УО 05.12.2023'!H95+ПРЕДЛОГ!H95</f>
        <v>343711</v>
      </c>
      <c r="I95" s="28">
        <f>'УО 05.12.2023'!I95+ПРЕДЛОГ!I95</f>
        <v>502</v>
      </c>
      <c r="J95" s="28">
        <f>'УО 05.12.2023'!J95+ПРЕДЛОГ!J95</f>
        <v>343209</v>
      </c>
      <c r="L95" s="49"/>
      <c r="M95" s="52">
        <f>J95-'Прилог 6. за 2023. '!I95</f>
        <v>0</v>
      </c>
    </row>
    <row r="96" spans="1:13" ht="14.25">
      <c r="A96" s="21">
        <v>79</v>
      </c>
      <c r="B96" s="7" t="s">
        <v>318</v>
      </c>
      <c r="C96" s="7" t="s">
        <v>70</v>
      </c>
      <c r="D96" s="1">
        <f>'УО 05.12.2023'!D96+ПРЕДЛОГ!D96</f>
        <v>17976</v>
      </c>
      <c r="E96" s="1">
        <f>'УО 05.12.2023'!E96+ПРЕДЛОГ!E96</f>
        <v>622</v>
      </c>
      <c r="F96" s="1">
        <f>'УО 05.12.2023'!F96+ПРЕДЛОГ!F96</f>
        <v>1025</v>
      </c>
      <c r="G96" s="1">
        <f>'УО 05.12.2023'!G96+ПРЕДЛОГ!G96</f>
        <v>589</v>
      </c>
      <c r="H96" s="31">
        <f>'УО 05.12.2023'!H96+ПРЕДЛОГ!H96</f>
        <v>19623</v>
      </c>
      <c r="I96" s="1">
        <f>'УО 05.12.2023'!I96+ПРЕДЛОГ!I96</f>
        <v>21</v>
      </c>
      <c r="J96" s="31">
        <f>'УО 05.12.2023'!J96+ПРЕДЛОГ!J96</f>
        <v>19602</v>
      </c>
      <c r="L96" s="49"/>
      <c r="M96" s="52">
        <f>J96-'Прилог 6. за 2023. '!I96</f>
        <v>0</v>
      </c>
    </row>
    <row r="97" spans="1:13" ht="14.25">
      <c r="A97" s="21">
        <v>80</v>
      </c>
      <c r="B97" s="7" t="s">
        <v>319</v>
      </c>
      <c r="C97" s="7" t="s">
        <v>71</v>
      </c>
      <c r="D97" s="1">
        <f>'УО 05.12.2023'!D97+ПРЕДЛОГ!D97</f>
        <v>22850</v>
      </c>
      <c r="E97" s="1">
        <f>'УО 05.12.2023'!E97+ПРЕДЛОГ!E97</f>
        <v>482</v>
      </c>
      <c r="F97" s="1">
        <f>'УО 05.12.2023'!F97+ПРЕДЛОГ!F97</f>
        <v>1007</v>
      </c>
      <c r="G97" s="1">
        <f>'УО 05.12.2023'!G97+ПРЕДЛОГ!G97</f>
        <v>721</v>
      </c>
      <c r="H97" s="31">
        <f>'УО 05.12.2023'!H97+ПРЕДЛОГ!H97</f>
        <v>24339</v>
      </c>
      <c r="I97" s="1">
        <f>'УО 05.12.2023'!I97+ПРЕДЛОГ!I97</f>
        <v>0</v>
      </c>
      <c r="J97" s="31">
        <f>'УО 05.12.2023'!J97+ПРЕДЛОГ!J97</f>
        <v>24339</v>
      </c>
      <c r="L97" s="49"/>
      <c r="M97" s="52">
        <f>J97-'Прилог 6. за 2023. '!I97</f>
        <v>0</v>
      </c>
    </row>
    <row r="98" spans="1:13" ht="14.25">
      <c r="A98" s="21">
        <v>81</v>
      </c>
      <c r="B98" s="8" t="s">
        <v>320</v>
      </c>
      <c r="C98" s="8" t="s">
        <v>72</v>
      </c>
      <c r="D98" s="1">
        <f>'УО 05.12.2023'!D98+ПРЕДЛОГ!D98</f>
        <v>3424</v>
      </c>
      <c r="E98" s="1">
        <f>'УО 05.12.2023'!E98+ПРЕДЛОГ!E98</f>
        <v>365</v>
      </c>
      <c r="F98" s="1">
        <f>'УО 05.12.2023'!F98+ПРЕДЛОГ!F98</f>
        <v>182</v>
      </c>
      <c r="G98" s="1">
        <f>'УО 05.12.2023'!G98+ПРЕДЛОГ!G98</f>
        <v>84</v>
      </c>
      <c r="H98" s="31">
        <f>'УО 05.12.2023'!H98+ПРЕДЛОГ!H98</f>
        <v>3971</v>
      </c>
      <c r="I98" s="1">
        <f>'УО 05.12.2023'!I98+ПРЕДЛОГ!I98</f>
        <v>0</v>
      </c>
      <c r="J98" s="31">
        <f>'УО 05.12.2023'!J98+ПРЕДЛОГ!J98</f>
        <v>3971</v>
      </c>
      <c r="L98" s="49"/>
      <c r="M98" s="52">
        <f>J98-'Прилог 6. за 2023. '!I98</f>
        <v>0</v>
      </c>
    </row>
    <row r="99" spans="1:13" ht="14.25">
      <c r="A99" s="21">
        <v>82</v>
      </c>
      <c r="B99" s="8" t="s">
        <v>321</v>
      </c>
      <c r="C99" s="8" t="s">
        <v>73</v>
      </c>
      <c r="D99" s="62">
        <f>'УО 05.12.2023'!D99+ПРЕДЛОГ!D99</f>
        <v>20812</v>
      </c>
      <c r="E99" s="1">
        <f>'УО 05.12.2023'!E99+ПРЕДЛОГ!E99</f>
        <v>393</v>
      </c>
      <c r="F99" s="1">
        <f>'УО 05.12.2023'!F99+ПРЕДЛОГ!F99</f>
        <v>536</v>
      </c>
      <c r="G99" s="1">
        <f>'УО 05.12.2023'!G99+ПРЕДЛОГ!G99</f>
        <v>175</v>
      </c>
      <c r="H99" s="31">
        <f>'УО 05.12.2023'!H99+ПРЕДЛОГ!H99</f>
        <v>21741</v>
      </c>
      <c r="I99" s="1">
        <f>'УО 05.12.2023'!I99+ПРЕДЛОГ!I99</f>
        <v>41</v>
      </c>
      <c r="J99" s="31">
        <f>'УО 05.12.2023'!J99+ПРЕДЛОГ!J99</f>
        <v>21700</v>
      </c>
      <c r="L99" s="49"/>
      <c r="M99" s="52">
        <f>J99-'Прилог 6. за 2023. '!I99</f>
        <v>0</v>
      </c>
    </row>
    <row r="100" spans="1:13" ht="14.25">
      <c r="A100" s="21">
        <v>83</v>
      </c>
      <c r="B100" s="8" t="s">
        <v>322</v>
      </c>
      <c r="C100" s="8" t="s">
        <v>74</v>
      </c>
      <c r="D100" s="1">
        <f>'УО 05.12.2023'!D100+ПРЕДЛОГ!D100</f>
        <v>89992</v>
      </c>
      <c r="E100" s="1">
        <f>'УО 05.12.2023'!E100+ПРЕДЛОГ!E100</f>
        <v>1898</v>
      </c>
      <c r="F100" s="1">
        <f>'УО 05.12.2023'!F100+ПРЕДЛОГ!F100</f>
        <v>3367</v>
      </c>
      <c r="G100" s="1">
        <f>'УО 05.12.2023'!G100+ПРЕДЛОГ!G100</f>
        <v>1571</v>
      </c>
      <c r="H100" s="31">
        <f>'УО 05.12.2023'!H100+ПРЕДЛОГ!H100</f>
        <v>95257</v>
      </c>
      <c r="I100" s="1">
        <f>'УО 05.12.2023'!I100+ПРЕДЛОГ!I100</f>
        <v>135</v>
      </c>
      <c r="J100" s="31">
        <f>'УО 05.12.2023'!J100+ПРЕДЛОГ!J100</f>
        <v>95122</v>
      </c>
      <c r="L100" s="49"/>
      <c r="M100" s="52">
        <f>J100-'Прилог 6. за 2023. '!I100</f>
        <v>0</v>
      </c>
    </row>
    <row r="101" spans="1:13" ht="14.25">
      <c r="A101" s="21">
        <v>84</v>
      </c>
      <c r="B101" s="8" t="s">
        <v>323</v>
      </c>
      <c r="C101" s="8" t="s">
        <v>75</v>
      </c>
      <c r="D101" s="1">
        <f>'УО 05.12.2023'!D101+ПРЕДЛОГ!D101</f>
        <v>38215</v>
      </c>
      <c r="E101" s="1">
        <f>'УО 05.12.2023'!E101+ПРЕДЛОГ!E101</f>
        <v>905</v>
      </c>
      <c r="F101" s="1">
        <f>'УО 05.12.2023'!F101+ПРЕДЛОГ!F101</f>
        <v>1304</v>
      </c>
      <c r="G101" s="1">
        <f>'УО 05.12.2023'!G101+ПРЕДЛОГ!G101</f>
        <v>851</v>
      </c>
      <c r="H101" s="31">
        <f>'УО 05.12.2023'!H101+ПРЕДЛОГ!H101</f>
        <v>40424</v>
      </c>
      <c r="I101" s="1">
        <f>'УО 05.12.2023'!I101+ПРЕДЛОГ!I101</f>
        <v>2</v>
      </c>
      <c r="J101" s="31">
        <f>'УО 05.12.2023'!J101+ПРЕДЛОГ!J101</f>
        <v>40422</v>
      </c>
      <c r="L101" s="49"/>
      <c r="M101" s="52">
        <f>J101-'Прилог 6. за 2023. '!I101</f>
        <v>0</v>
      </c>
    </row>
    <row r="102" spans="1:13" s="20" customFormat="1" ht="15" customHeight="1">
      <c r="A102" s="26" t="s">
        <v>204</v>
      </c>
      <c r="B102" s="26"/>
      <c r="C102" s="27" t="s">
        <v>175</v>
      </c>
      <c r="D102" s="28">
        <f>'УО 05.12.2023'!D102+ПРЕДЛОГ!D102</f>
        <v>193269</v>
      </c>
      <c r="E102" s="28">
        <f>'УО 05.12.2023'!E102+ПРЕДЛОГ!E102</f>
        <v>4665</v>
      </c>
      <c r="F102" s="28">
        <f>'УО 05.12.2023'!F102+ПРЕДЛОГ!F102</f>
        <v>7421</v>
      </c>
      <c r="G102" s="28">
        <f>'УО 05.12.2023'!G102+ПРЕДЛОГ!G102</f>
        <v>3991</v>
      </c>
      <c r="H102" s="28">
        <f>'УО 05.12.2023'!H102+ПРЕДЛОГ!H102</f>
        <v>205355</v>
      </c>
      <c r="I102" s="28">
        <f>'УО 05.12.2023'!I102+ПРЕДЛОГ!I102</f>
        <v>199</v>
      </c>
      <c r="J102" s="28">
        <f>'УО 05.12.2023'!J102+ПРЕДЛОГ!J102</f>
        <v>205156</v>
      </c>
      <c r="L102" s="49"/>
      <c r="M102" s="52">
        <f>J102-'Прилог 6. за 2023. '!I102</f>
        <v>0</v>
      </c>
    </row>
    <row r="103" spans="1:13" ht="14.25">
      <c r="A103" s="21">
        <v>85</v>
      </c>
      <c r="B103" s="10" t="s">
        <v>324</v>
      </c>
      <c r="C103" s="10" t="s">
        <v>76</v>
      </c>
      <c r="D103" s="1">
        <f>'УО 05.12.2023'!D103+ПРЕДЛОГ!D103</f>
        <v>10931</v>
      </c>
      <c r="E103" s="1">
        <f>'УО 05.12.2023'!E103+ПРЕДЛОГ!E103</f>
        <v>178</v>
      </c>
      <c r="F103" s="1">
        <f>'УО 05.12.2023'!F103+ПРЕДЛОГ!F103</f>
        <v>575</v>
      </c>
      <c r="G103" s="1">
        <f>'УО 05.12.2023'!G103+ПРЕДЛОГ!G103</f>
        <v>379</v>
      </c>
      <c r="H103" s="31">
        <f>'УО 05.12.2023'!H103+ПРЕДЛОГ!H103</f>
        <v>11684</v>
      </c>
      <c r="I103" s="1">
        <f>'УО 05.12.2023'!I103+ПРЕДЛОГ!I103</f>
        <v>0</v>
      </c>
      <c r="J103" s="31">
        <f>'УО 05.12.2023'!J103+ПРЕДЛОГ!J103</f>
        <v>11684</v>
      </c>
      <c r="L103" s="49"/>
      <c r="M103" s="52">
        <f>J103-'Прилог 6. за 2023. '!I103</f>
        <v>0</v>
      </c>
    </row>
    <row r="104" spans="1:13" ht="14.25">
      <c r="A104" s="21">
        <v>86</v>
      </c>
      <c r="B104" s="10" t="s">
        <v>325</v>
      </c>
      <c r="C104" s="10" t="s">
        <v>77</v>
      </c>
      <c r="D104" s="1">
        <f>'УО 05.12.2023'!D104+ПРЕДЛОГ!D104</f>
        <v>48696</v>
      </c>
      <c r="E104" s="1">
        <f>'УО 05.12.2023'!E104+ПРЕДЛОГ!E104</f>
        <v>815</v>
      </c>
      <c r="F104" s="1">
        <f>'УО 05.12.2023'!F104+ПРЕДЛОГ!F104</f>
        <v>1775</v>
      </c>
      <c r="G104" s="1">
        <f>'УО 05.12.2023'!G104+ПРЕДЛОГ!G104</f>
        <v>1598</v>
      </c>
      <c r="H104" s="31">
        <f>'УО 05.12.2023'!H104+ПРЕДЛОГ!H104</f>
        <v>51286</v>
      </c>
      <c r="I104" s="1">
        <f>'УО 05.12.2023'!I104+ПРЕДЛОГ!I104</f>
        <v>46</v>
      </c>
      <c r="J104" s="31">
        <f>'УО 05.12.2023'!J104+ПРЕДЛОГ!J104</f>
        <v>51240</v>
      </c>
      <c r="L104" s="49"/>
      <c r="M104" s="52">
        <f>J104-'Прилог 6. за 2023. '!I104</f>
        <v>0</v>
      </c>
    </row>
    <row r="105" spans="1:13" ht="14.25">
      <c r="A105" s="21">
        <v>87</v>
      </c>
      <c r="B105" s="10" t="s">
        <v>326</v>
      </c>
      <c r="C105" s="10" t="s">
        <v>420</v>
      </c>
      <c r="D105" s="1">
        <f>'УО 05.12.2023'!D105+ПРЕДЛОГ!D105</f>
        <v>20544</v>
      </c>
      <c r="E105" s="1">
        <f>'УО 05.12.2023'!E105+ПРЕДЛОГ!E105</f>
        <v>127</v>
      </c>
      <c r="F105" s="1">
        <f>'УО 05.12.2023'!F105+ПРЕДЛОГ!F105</f>
        <v>1139</v>
      </c>
      <c r="G105" s="1">
        <f>'УО 05.12.2023'!G105+ПРЕДЛОГ!G105</f>
        <v>879</v>
      </c>
      <c r="H105" s="31">
        <f>'УО 05.12.2023'!H105+ПРЕДЛОГ!H105</f>
        <v>21810</v>
      </c>
      <c r="I105" s="1">
        <f>'УО 05.12.2023'!I105+ПРЕДЛОГ!I105</f>
        <v>5</v>
      </c>
      <c r="J105" s="31">
        <f>'УО 05.12.2023'!J105+ПРЕДЛОГ!J105</f>
        <v>21805</v>
      </c>
      <c r="L105" s="49"/>
      <c r="M105" s="52">
        <f>J105-'Прилог 6. за 2023. '!I105</f>
        <v>0</v>
      </c>
    </row>
    <row r="106" spans="1:13" ht="14.25">
      <c r="A106" s="21">
        <v>88</v>
      </c>
      <c r="B106" s="10" t="s">
        <v>327</v>
      </c>
      <c r="C106" s="10" t="s">
        <v>421</v>
      </c>
      <c r="D106" s="1">
        <f>'УО 05.12.2023'!D106+ПРЕДЛОГ!D106</f>
        <v>13651</v>
      </c>
      <c r="E106" s="1">
        <f>'УО 05.12.2023'!E106+ПРЕДЛОГ!E106</f>
        <v>84</v>
      </c>
      <c r="F106" s="1">
        <f>'УО 05.12.2023'!F106+ПРЕДЛОГ!F106</f>
        <v>514</v>
      </c>
      <c r="G106" s="1">
        <f>'УО 05.12.2023'!G106+ПРЕДЛОГ!G106</f>
        <v>113</v>
      </c>
      <c r="H106" s="31">
        <f>'УО 05.12.2023'!H106+ПРЕДЛОГ!H106</f>
        <v>14249</v>
      </c>
      <c r="I106" s="1">
        <f>'УО 05.12.2023'!I106+ПРЕДЛОГ!I106</f>
        <v>2</v>
      </c>
      <c r="J106" s="31">
        <f>'УО 05.12.2023'!J106+ПРЕДЛОГ!J106</f>
        <v>14247</v>
      </c>
      <c r="L106" s="49"/>
      <c r="M106" s="52">
        <f>J106-'Прилог 6. за 2023. '!I106</f>
        <v>0</v>
      </c>
    </row>
    <row r="107" spans="1:13" s="20" customFormat="1" ht="15" customHeight="1">
      <c r="A107" s="26" t="s">
        <v>205</v>
      </c>
      <c r="B107" s="26"/>
      <c r="C107" s="27" t="s">
        <v>176</v>
      </c>
      <c r="D107" s="28">
        <f>'УО 05.12.2023'!D107+ПРЕДЛОГ!D107</f>
        <v>93822</v>
      </c>
      <c r="E107" s="28">
        <f>'УО 05.12.2023'!E107+ПРЕДЛОГ!E107</f>
        <v>1204</v>
      </c>
      <c r="F107" s="28">
        <f>'УО 05.12.2023'!F107+ПРЕДЛОГ!F107</f>
        <v>4003</v>
      </c>
      <c r="G107" s="28">
        <f>'УО 05.12.2023'!G107+ПРЕДЛОГ!G107</f>
        <v>2969</v>
      </c>
      <c r="H107" s="28">
        <f>'УО 05.12.2023'!H107+ПРЕДЛОГ!H107</f>
        <v>99029</v>
      </c>
      <c r="I107" s="28">
        <f>'УО 05.12.2023'!I107+ПРЕДЛОГ!I107</f>
        <v>53</v>
      </c>
      <c r="J107" s="28">
        <f>'УО 05.12.2023'!J107+ПРЕДЛОГ!J107</f>
        <v>98976</v>
      </c>
      <c r="L107" s="49"/>
      <c r="M107" s="52">
        <f>J107-'Прилог 6. за 2023. '!I107</f>
        <v>0</v>
      </c>
    </row>
    <row r="108" spans="1:13" ht="14.25">
      <c r="A108" s="21">
        <v>89</v>
      </c>
      <c r="B108" s="12" t="s">
        <v>328</v>
      </c>
      <c r="C108" s="12" t="s">
        <v>78</v>
      </c>
      <c r="D108" s="1">
        <f>'УО 05.12.2023'!D108+ПРЕДЛОГ!D108</f>
        <v>8628</v>
      </c>
      <c r="E108" s="1">
        <f>'УО 05.12.2023'!E108+ПРЕДЛОГ!E108</f>
        <v>116</v>
      </c>
      <c r="F108" s="1">
        <f>'УО 05.12.2023'!F108+ПРЕДЛОГ!F108</f>
        <v>729</v>
      </c>
      <c r="G108" s="1">
        <f>'УО 05.12.2023'!G108+ПРЕДЛОГ!G108</f>
        <v>580</v>
      </c>
      <c r="H108" s="31">
        <f>'УО 05.12.2023'!H108+ПРЕДЛОГ!H108</f>
        <v>9473</v>
      </c>
      <c r="I108" s="1">
        <f>'УО 05.12.2023'!I108+ПРЕДЛОГ!I108</f>
        <v>2</v>
      </c>
      <c r="J108" s="31">
        <f>'УО 05.12.2023'!J108+ПРЕДЛОГ!J108</f>
        <v>9471</v>
      </c>
      <c r="L108" s="49"/>
      <c r="M108" s="52">
        <f>J108-'Прилог 6. за 2023. '!I108</f>
        <v>0</v>
      </c>
    </row>
    <row r="109" spans="1:13" ht="14.25">
      <c r="A109" s="21">
        <v>90</v>
      </c>
      <c r="B109" s="12" t="s">
        <v>329</v>
      </c>
      <c r="C109" s="12" t="s">
        <v>79</v>
      </c>
      <c r="D109" s="63">
        <f>'УО 05.12.2023'!D109+ПРЕДЛОГ!D109</f>
        <v>23760</v>
      </c>
      <c r="E109" s="1">
        <f>'УО 05.12.2023'!E109+ПРЕДЛОГ!E109</f>
        <v>340</v>
      </c>
      <c r="F109" s="1">
        <f>'УО 05.12.2023'!F109+ПРЕДЛОГ!F109</f>
        <v>998</v>
      </c>
      <c r="G109" s="1">
        <f>'УО 05.12.2023'!G109+ПРЕДЛОГ!G109</f>
        <v>670</v>
      </c>
      <c r="H109" s="31">
        <f>'УО 05.12.2023'!H109+ПРЕДЛОГ!H109</f>
        <v>25098</v>
      </c>
      <c r="I109" s="1">
        <f>'УО 05.12.2023'!I109+ПРЕДЛОГ!I109</f>
        <v>74</v>
      </c>
      <c r="J109" s="31">
        <f>'УО 05.12.2023'!J109+ПРЕДЛОГ!J109</f>
        <v>25024</v>
      </c>
      <c r="L109" s="49"/>
      <c r="M109" s="52">
        <f>J109-'Прилог 6. за 2023. '!I109</f>
        <v>0</v>
      </c>
    </row>
    <row r="110" spans="1:13" ht="14.25">
      <c r="A110" s="21">
        <v>91</v>
      </c>
      <c r="B110" s="12" t="s">
        <v>330</v>
      </c>
      <c r="C110" s="12" t="s">
        <v>422</v>
      </c>
      <c r="D110" s="63">
        <f>'УО 05.12.2023'!D110+ПРЕДЛОГ!D110</f>
        <v>49944</v>
      </c>
      <c r="E110" s="1">
        <f>'УО 05.12.2023'!E110+ПРЕДЛОГ!E110</f>
        <v>1202</v>
      </c>
      <c r="F110" s="1">
        <f>'УО 05.12.2023'!F110+ПРЕДЛОГ!F110</f>
        <v>3012</v>
      </c>
      <c r="G110" s="1">
        <f>'УО 05.12.2023'!G110+ПРЕДЛОГ!G110</f>
        <v>1962</v>
      </c>
      <c r="H110" s="31">
        <f>'УО 05.12.2023'!H110+ПРЕДЛОГ!H110</f>
        <v>54158</v>
      </c>
      <c r="I110" s="1">
        <f>'УО 05.12.2023'!I110+ПРЕДЛОГ!I110</f>
        <v>94</v>
      </c>
      <c r="J110" s="31">
        <f>'УО 05.12.2023'!J110+ПРЕДЛОГ!J110</f>
        <v>54064</v>
      </c>
      <c r="L110" s="49"/>
      <c r="M110" s="52">
        <f>J110-'Прилог 6. за 2023. '!I110</f>
        <v>0</v>
      </c>
    </row>
    <row r="111" spans="1:13" s="20" customFormat="1" ht="15" customHeight="1">
      <c r="A111" s="26" t="s">
        <v>206</v>
      </c>
      <c r="B111" s="26"/>
      <c r="C111" s="27" t="s">
        <v>177</v>
      </c>
      <c r="D111" s="28">
        <f>'УО 05.12.2023'!D111+ПРЕДЛОГ!D111</f>
        <v>82332</v>
      </c>
      <c r="E111" s="28">
        <f>'УО 05.12.2023'!E111+ПРЕДЛОГ!E111</f>
        <v>1658</v>
      </c>
      <c r="F111" s="28">
        <f>'УО 05.12.2023'!F111+ПРЕДЛОГ!F111</f>
        <v>4739</v>
      </c>
      <c r="G111" s="28">
        <f>'УО 05.12.2023'!G111+ПРЕДЛОГ!G111</f>
        <v>3212</v>
      </c>
      <c r="H111" s="28">
        <f>'УО 05.12.2023'!H111+ПРЕДЛОГ!H111</f>
        <v>88729</v>
      </c>
      <c r="I111" s="28">
        <f>'УО 05.12.2023'!I111+ПРЕДЛОГ!I111</f>
        <v>170</v>
      </c>
      <c r="J111" s="28">
        <f>'УО 05.12.2023'!J111+ПРЕДЛОГ!J111</f>
        <v>88559</v>
      </c>
      <c r="L111" s="49"/>
      <c r="M111" s="52">
        <f>J111-'Прилог 6. за 2023. '!I111</f>
        <v>0</v>
      </c>
    </row>
    <row r="112" spans="1:13" ht="14.25">
      <c r="A112" s="21">
        <v>92</v>
      </c>
      <c r="B112" s="10" t="s">
        <v>331</v>
      </c>
      <c r="C112" s="10" t="s">
        <v>423</v>
      </c>
      <c r="D112" s="1">
        <f>'УО 05.12.2023'!D112+ПРЕДЛОГ!D112</f>
        <v>261579</v>
      </c>
      <c r="E112" s="1">
        <f>'УО 05.12.2023'!E112+ПРЕДЛОГ!E112</f>
        <v>3869</v>
      </c>
      <c r="F112" s="1">
        <f>'УО 05.12.2023'!F112+ПРЕДЛОГ!F112</f>
        <v>13344</v>
      </c>
      <c r="G112" s="1">
        <f>'УО 05.12.2023'!G112+ПРЕДЛОГ!G112</f>
        <v>10604</v>
      </c>
      <c r="H112" s="31">
        <f>'УО 05.12.2023'!H112+ПРЕДЛОГ!H112</f>
        <v>278792</v>
      </c>
      <c r="I112" s="1">
        <f>'УО 05.12.2023'!I112+ПРЕДЛОГ!I112</f>
        <v>593</v>
      </c>
      <c r="J112" s="31">
        <f>'УО 05.12.2023'!J112+ПРЕДЛОГ!J112</f>
        <v>278199</v>
      </c>
      <c r="L112" s="49"/>
      <c r="M112" s="52">
        <f>J112-'Прилог 6. за 2023. '!I112</f>
        <v>0</v>
      </c>
    </row>
    <row r="113" spans="1:13" s="20" customFormat="1" ht="15" customHeight="1">
      <c r="A113" s="26" t="s">
        <v>207</v>
      </c>
      <c r="B113" s="26"/>
      <c r="C113" s="27" t="s">
        <v>178</v>
      </c>
      <c r="D113" s="28">
        <f>'УО 05.12.2023'!D113+ПРЕДЛОГ!D113</f>
        <v>261579</v>
      </c>
      <c r="E113" s="28">
        <f>'УО 05.12.2023'!E113+ПРЕДЛОГ!E113</f>
        <v>3869</v>
      </c>
      <c r="F113" s="28">
        <f>'УО 05.12.2023'!F113+ПРЕДЛОГ!F113</f>
        <v>13344</v>
      </c>
      <c r="G113" s="28">
        <f>'УО 05.12.2023'!G113+ПРЕДЛОГ!G113</f>
        <v>10604</v>
      </c>
      <c r="H113" s="28">
        <f>'УО 05.12.2023'!H113+ПРЕДЛОГ!H113</f>
        <v>278792</v>
      </c>
      <c r="I113" s="28">
        <f>'УО 05.12.2023'!I113+ПРЕДЛОГ!I113</f>
        <v>593</v>
      </c>
      <c r="J113" s="28">
        <f>'УО 05.12.2023'!J113+ПРЕДЛОГ!J113</f>
        <v>278199</v>
      </c>
      <c r="L113" s="49"/>
      <c r="M113" s="52">
        <f>J113-'Прилог 6. за 2023. '!I113</f>
        <v>0</v>
      </c>
    </row>
    <row r="114" spans="1:13" ht="14.25">
      <c r="A114" s="21">
        <v>93</v>
      </c>
      <c r="B114" s="10" t="s">
        <v>332</v>
      </c>
      <c r="C114" s="10" t="s">
        <v>155</v>
      </c>
      <c r="D114" s="5">
        <f>'УО 05.12.2023'!D114+ПРЕДЛОГ!D114</f>
        <v>116674</v>
      </c>
      <c r="E114" s="5">
        <f>'УО 05.12.2023'!E114+ПРЕДЛОГ!E114</f>
        <v>1937</v>
      </c>
      <c r="F114" s="5">
        <f>'УО 05.12.2023'!F114+ПРЕДЛОГ!F114</f>
        <v>11718</v>
      </c>
      <c r="G114" s="5">
        <f>'УО 05.12.2023'!G114+ПРЕДЛОГ!G114</f>
        <v>9507</v>
      </c>
      <c r="H114" s="31">
        <f>'УО 05.12.2023'!H114+ПРЕДЛОГ!H114</f>
        <v>130329</v>
      </c>
      <c r="I114" s="5">
        <f>'УО 05.12.2023'!I114+ПРЕДЛОГ!I114</f>
        <v>294</v>
      </c>
      <c r="J114" s="31">
        <f>'УО 05.12.2023'!J114+ПРЕДЛОГ!J114</f>
        <v>130035</v>
      </c>
      <c r="L114" s="49"/>
      <c r="M114" s="52">
        <f>J114-'Прилог 6. за 2023. '!I114</f>
        <v>0</v>
      </c>
    </row>
    <row r="115" spans="1:13" ht="14.25">
      <c r="A115" s="21">
        <v>94</v>
      </c>
      <c r="B115" s="10" t="s">
        <v>333</v>
      </c>
      <c r="C115" s="10" t="s">
        <v>157</v>
      </c>
      <c r="D115" s="5">
        <f>'УО 05.12.2023'!D115+ПРЕДЛОГ!D115</f>
        <v>17605</v>
      </c>
      <c r="E115" s="5">
        <f>'УО 05.12.2023'!E115+ПРЕДЛОГ!E115</f>
        <v>1737</v>
      </c>
      <c r="F115" s="5">
        <f>'УО 05.12.2023'!F115+ПРЕДЛОГ!F115</f>
        <v>1035</v>
      </c>
      <c r="G115" s="5">
        <f>'УО 05.12.2023'!G115+ПРЕДЛОГ!G115</f>
        <v>544</v>
      </c>
      <c r="H115" s="31">
        <f>'УО 05.12.2023'!H115+ПРЕДЛОГ!H115</f>
        <v>20377</v>
      </c>
      <c r="I115" s="5">
        <f>'УО 05.12.2023'!I115+ПРЕДЛОГ!I115</f>
        <v>85</v>
      </c>
      <c r="J115" s="31">
        <f>'УО 05.12.2023'!J115+ПРЕДЛОГ!J115</f>
        <v>20292</v>
      </c>
      <c r="L115" s="49"/>
      <c r="M115" s="52">
        <f>J115-'Прилог 6. за 2023. '!I115</f>
        <v>0</v>
      </c>
    </row>
    <row r="116" spans="1:13" ht="14.25">
      <c r="A116" s="21">
        <v>95</v>
      </c>
      <c r="B116" s="10" t="s">
        <v>334</v>
      </c>
      <c r="C116" s="10" t="s">
        <v>156</v>
      </c>
      <c r="D116" s="5">
        <f>'УО 05.12.2023'!D116+ПРЕДЛОГ!D116</f>
        <v>13202</v>
      </c>
      <c r="E116" s="5">
        <f>'УО 05.12.2023'!E116+ПРЕДЛОГ!E116</f>
        <v>302</v>
      </c>
      <c r="F116" s="5">
        <f>'УО 05.12.2023'!F116+ПРЕДЛОГ!F116</f>
        <v>1670</v>
      </c>
      <c r="G116" s="5">
        <f>'УО 05.12.2023'!G116+ПРЕДЛОГ!G116</f>
        <v>1149</v>
      </c>
      <c r="H116" s="31">
        <f>'УО 05.12.2023'!H116+ПРЕДЛОГ!H116</f>
        <v>15174</v>
      </c>
      <c r="I116" s="5">
        <f>'УО 05.12.2023'!I116+ПРЕДЛОГ!I116</f>
        <v>0</v>
      </c>
      <c r="J116" s="31">
        <f>'УО 05.12.2023'!J116+ПРЕДЛОГ!J116</f>
        <v>15174</v>
      </c>
      <c r="L116" s="49"/>
      <c r="M116" s="52">
        <f>J116-'Прилог 6. за 2023. '!I116</f>
        <v>0</v>
      </c>
    </row>
    <row r="117" spans="1:13" ht="14.25">
      <c r="A117" s="21">
        <v>96</v>
      </c>
      <c r="B117" s="8" t="s">
        <v>335</v>
      </c>
      <c r="C117" s="8" t="s">
        <v>80</v>
      </c>
      <c r="D117" s="5">
        <f>'УО 05.12.2023'!D117+ПРЕДЛОГ!D117</f>
        <v>40134</v>
      </c>
      <c r="E117" s="5">
        <f>'УО 05.12.2023'!E117+ПРЕДЛОГ!E117</f>
        <v>1121</v>
      </c>
      <c r="F117" s="5">
        <f>'УО 05.12.2023'!F117+ПРЕДЛОГ!F117</f>
        <v>2538</v>
      </c>
      <c r="G117" s="5">
        <f>'УО 05.12.2023'!G117+ПРЕДЛОГ!G117</f>
        <v>1362</v>
      </c>
      <c r="H117" s="31">
        <f>'УО 05.12.2023'!H117+ПРЕДЛОГ!H117</f>
        <v>43793</v>
      </c>
      <c r="I117" s="5">
        <f>'УО 05.12.2023'!I117+ПРЕДЛОГ!I117</f>
        <v>184</v>
      </c>
      <c r="J117" s="31">
        <f>'УО 05.12.2023'!J117+ПРЕДЛОГ!J117</f>
        <v>43609</v>
      </c>
      <c r="L117" s="49"/>
      <c r="M117" s="52">
        <f>J117-'Прилог 6. за 2023. '!I117</f>
        <v>0</v>
      </c>
    </row>
    <row r="118" spans="1:13" s="20" customFormat="1" ht="15" customHeight="1">
      <c r="A118" s="26" t="s">
        <v>208</v>
      </c>
      <c r="B118" s="26"/>
      <c r="C118" s="27" t="s">
        <v>179</v>
      </c>
      <c r="D118" s="28">
        <f>'УО 05.12.2023'!D118+ПРЕДЛОГ!D118</f>
        <v>187615</v>
      </c>
      <c r="E118" s="28">
        <f>'УО 05.12.2023'!E118+ПРЕДЛОГ!E118</f>
        <v>5097</v>
      </c>
      <c r="F118" s="28">
        <f>'УО 05.12.2023'!F118+ПРЕДЛОГ!F118</f>
        <v>16961</v>
      </c>
      <c r="G118" s="28">
        <f>'УО 05.12.2023'!G118+ПРЕДЛОГ!G118</f>
        <v>12562</v>
      </c>
      <c r="H118" s="28">
        <f>'УО 05.12.2023'!H118+ПРЕДЛОГ!H118</f>
        <v>209673</v>
      </c>
      <c r="I118" s="28">
        <f>'УО 05.12.2023'!I118+ПРЕДЛОГ!I118</f>
        <v>563</v>
      </c>
      <c r="J118" s="28">
        <f>'УО 05.12.2023'!J118+ПРЕДЛОГ!J118</f>
        <v>209110</v>
      </c>
      <c r="L118" s="49"/>
      <c r="M118" s="52">
        <f>J118-'Прилог 6. за 2023. '!I118</f>
        <v>0</v>
      </c>
    </row>
    <row r="119" spans="1:13" ht="14.25">
      <c r="A119" s="21">
        <v>97</v>
      </c>
      <c r="B119" s="7" t="s">
        <v>336</v>
      </c>
      <c r="C119" s="7" t="s">
        <v>81</v>
      </c>
      <c r="D119" s="1">
        <f>'УО 05.12.2023'!D119+ПРЕДЛОГ!D119</f>
        <v>18863</v>
      </c>
      <c r="E119" s="1">
        <f>'УО 05.12.2023'!E119+ПРЕДЛОГ!E119</f>
        <v>724</v>
      </c>
      <c r="F119" s="1">
        <f>'УО 05.12.2023'!F119+ПРЕДЛОГ!F119</f>
        <v>1087</v>
      </c>
      <c r="G119" s="1">
        <f>'УО 05.12.2023'!G119+ПРЕДЛОГ!G119</f>
        <v>680</v>
      </c>
      <c r="H119" s="31">
        <f>'УО 05.12.2023'!H119+ПРЕДЛОГ!H119</f>
        <v>20674</v>
      </c>
      <c r="I119" s="1">
        <f>'УО 05.12.2023'!I119+ПРЕДЛОГ!I119</f>
        <v>80</v>
      </c>
      <c r="J119" s="31">
        <f>'УО 05.12.2023'!J119+ПРЕДЛОГ!J119</f>
        <v>20594</v>
      </c>
      <c r="L119" s="49"/>
      <c r="M119" s="52">
        <f>J119-'Прилог 6. за 2023. '!I119</f>
        <v>0</v>
      </c>
    </row>
    <row r="120" spans="1:13" ht="14.25">
      <c r="A120" s="21">
        <v>98</v>
      </c>
      <c r="B120" s="8" t="s">
        <v>337</v>
      </c>
      <c r="C120" s="8" t="s">
        <v>82</v>
      </c>
      <c r="D120" s="1">
        <f>'УО 05.12.2023'!D120+ПРЕДЛОГ!D120</f>
        <v>26813</v>
      </c>
      <c r="E120" s="1">
        <f>'УО 05.12.2023'!E120+ПРЕДЛОГ!E120</f>
        <v>944</v>
      </c>
      <c r="F120" s="1">
        <f>'УО 05.12.2023'!F120+ПРЕДЛОГ!F120</f>
        <v>1520</v>
      </c>
      <c r="G120" s="1">
        <f>'УО 05.12.2023'!G120+ПРЕДЛОГ!G120</f>
        <v>727</v>
      </c>
      <c r="H120" s="31">
        <f>'УО 05.12.2023'!H120+ПРЕДЛОГ!H120</f>
        <v>29277</v>
      </c>
      <c r="I120" s="1">
        <f>'УО 05.12.2023'!I120+ПРЕДЛОГ!I120</f>
        <v>0</v>
      </c>
      <c r="J120" s="31">
        <f>'УО 05.12.2023'!J120+ПРЕДЛОГ!J120</f>
        <v>29277</v>
      </c>
      <c r="L120" s="49"/>
      <c r="M120" s="52">
        <f>J120-'Прилог 6. за 2023. '!I120</f>
        <v>0</v>
      </c>
    </row>
    <row r="121" spans="1:13" ht="14.25">
      <c r="A121" s="21">
        <v>99</v>
      </c>
      <c r="B121" s="8" t="s">
        <v>338</v>
      </c>
      <c r="C121" s="8" t="s">
        <v>153</v>
      </c>
      <c r="D121" s="5">
        <f>'УО 05.12.2023'!D121+ПРЕДЛОГ!D121</f>
        <v>131044</v>
      </c>
      <c r="E121" s="5">
        <f>'УО 05.12.2023'!E121+ПРЕДЛОГ!E121</f>
        <v>2238</v>
      </c>
      <c r="F121" s="5">
        <f>'УО 05.12.2023'!F121+ПРЕДЛОГ!F121</f>
        <v>7118</v>
      </c>
      <c r="G121" s="5">
        <f>'УО 05.12.2023'!G121+ПРЕДЛОГ!G121</f>
        <v>4599</v>
      </c>
      <c r="H121" s="31">
        <f>'УО 05.12.2023'!H121+ПРЕДЛОГ!H121</f>
        <v>140400</v>
      </c>
      <c r="I121" s="5">
        <f>'УО 05.12.2023'!I121+ПРЕДЛОГ!I121</f>
        <v>554</v>
      </c>
      <c r="J121" s="31">
        <f>'УО 05.12.2023'!J121+ПРЕДЛОГ!J121</f>
        <v>139846</v>
      </c>
      <c r="L121" s="49"/>
      <c r="M121" s="52">
        <f>J121-'Прилог 6. за 2023. '!I121</f>
        <v>0</v>
      </c>
    </row>
    <row r="122" spans="1:13" s="20" customFormat="1" ht="15" customHeight="1">
      <c r="A122" s="26" t="s">
        <v>209</v>
      </c>
      <c r="B122" s="26"/>
      <c r="C122" s="27" t="s">
        <v>180</v>
      </c>
      <c r="D122" s="28">
        <f>'УО 05.12.2023'!D122+ПРЕДЛОГ!D122</f>
        <v>176720</v>
      </c>
      <c r="E122" s="28">
        <f>'УО 05.12.2023'!E122+ПРЕДЛОГ!E122</f>
        <v>3906</v>
      </c>
      <c r="F122" s="28">
        <f>'УО 05.12.2023'!F122+ПРЕДЛОГ!F122</f>
        <v>9725</v>
      </c>
      <c r="G122" s="28">
        <f>'УО 05.12.2023'!G122+ПРЕДЛОГ!G122</f>
        <v>6006</v>
      </c>
      <c r="H122" s="28">
        <f>'УО 05.12.2023'!H122+ПРЕДЛОГ!H122</f>
        <v>190351</v>
      </c>
      <c r="I122" s="28">
        <f>'УО 05.12.2023'!I122+ПРЕДЛОГ!I122</f>
        <v>634</v>
      </c>
      <c r="J122" s="28">
        <f>'УО 05.12.2023'!J122+ПРЕДЛОГ!J122</f>
        <v>189717</v>
      </c>
      <c r="L122" s="49"/>
      <c r="M122" s="52">
        <f>J122-'Прилог 6. за 2023. '!I122</f>
        <v>0</v>
      </c>
    </row>
    <row r="123" spans="1:13" ht="14.25">
      <c r="A123" s="21">
        <v>100</v>
      </c>
      <c r="B123" s="12" t="s">
        <v>339</v>
      </c>
      <c r="C123" s="12" t="s">
        <v>85</v>
      </c>
      <c r="D123" s="1">
        <f>'УО 05.12.2023'!D123+ПРЕДЛОГ!D123</f>
        <v>26566</v>
      </c>
      <c r="E123" s="1">
        <f>'УО 05.12.2023'!E123+ПРЕДЛОГ!E123</f>
        <v>408</v>
      </c>
      <c r="F123" s="1">
        <f>'УО 05.12.2023'!F123+ПРЕДЛОГ!F123</f>
        <v>1992</v>
      </c>
      <c r="G123" s="1">
        <f>'УО 05.12.2023'!G123+ПРЕДЛОГ!G123</f>
        <v>1318</v>
      </c>
      <c r="H123" s="31">
        <f>'УО 05.12.2023'!H123+ПРЕДЛОГ!H123</f>
        <v>28966</v>
      </c>
      <c r="I123" s="1">
        <f>'УО 05.12.2023'!I123+ПРЕДЛОГ!I123</f>
        <v>29</v>
      </c>
      <c r="J123" s="31">
        <f>'УО 05.12.2023'!J123+ПРЕДЛОГ!J123</f>
        <v>28937</v>
      </c>
      <c r="L123" s="49"/>
      <c r="M123" s="52">
        <f>J123-'Прилог 6. за 2023. '!I123</f>
        <v>0</v>
      </c>
    </row>
    <row r="124" spans="1:13" ht="14.25">
      <c r="A124" s="21">
        <v>101</v>
      </c>
      <c r="B124" s="7" t="s">
        <v>340</v>
      </c>
      <c r="C124" s="7" t="s">
        <v>86</v>
      </c>
      <c r="D124" s="1">
        <f>'УО 05.12.2023'!D124+ПРЕДЛОГ!D124</f>
        <v>20058</v>
      </c>
      <c r="E124" s="1">
        <f>'УО 05.12.2023'!E124+ПРЕДЛОГ!E124</f>
        <v>632</v>
      </c>
      <c r="F124" s="1">
        <f>'УО 05.12.2023'!F124+ПРЕДЛОГ!F124</f>
        <v>1236</v>
      </c>
      <c r="G124" s="1">
        <f>'УО 05.12.2023'!G124+ПРЕДЛОГ!G124</f>
        <v>909</v>
      </c>
      <c r="H124" s="31">
        <f>'УО 05.12.2023'!H124+ПРЕДЛОГ!H124</f>
        <v>21926</v>
      </c>
      <c r="I124" s="1">
        <f>'УО 05.12.2023'!I124+ПРЕДЛОГ!I124</f>
        <v>0</v>
      </c>
      <c r="J124" s="31">
        <f>'УО 05.12.2023'!J124+ПРЕДЛОГ!J124</f>
        <v>21926</v>
      </c>
      <c r="L124" s="49"/>
      <c r="M124" s="52">
        <f>J124-'Прилог 6. за 2023. '!I124</f>
        <v>0</v>
      </c>
    </row>
    <row r="125" spans="1:13" ht="14.25">
      <c r="A125" s="21">
        <v>102</v>
      </c>
      <c r="B125" s="12" t="s">
        <v>341</v>
      </c>
      <c r="C125" s="12" t="s">
        <v>87</v>
      </c>
      <c r="D125" s="1">
        <f>'УО 05.12.2023'!D125+ПРЕДЛОГ!D125</f>
        <v>11118</v>
      </c>
      <c r="E125" s="1">
        <f>'УО 05.12.2023'!E125+ПРЕДЛОГ!E125</f>
        <v>420</v>
      </c>
      <c r="F125" s="1">
        <f>'УО 05.12.2023'!F125+ПРЕДЛОГ!F125</f>
        <v>509</v>
      </c>
      <c r="G125" s="1">
        <f>'УО 05.12.2023'!G125+ПРЕДЛОГ!G125</f>
        <v>280</v>
      </c>
      <c r="H125" s="31">
        <f>'УО 05.12.2023'!H125+ПРЕДЛОГ!H125</f>
        <v>12047</v>
      </c>
      <c r="I125" s="1">
        <f>'УО 05.12.2023'!I125+ПРЕДЛОГ!I125</f>
        <v>1</v>
      </c>
      <c r="J125" s="31">
        <f>'УО 05.12.2023'!J125+ПРЕДЛОГ!J125</f>
        <v>12046</v>
      </c>
      <c r="L125" s="49"/>
      <c r="M125" s="52">
        <f>J125-'Прилог 6. за 2023. '!I125</f>
        <v>0</v>
      </c>
    </row>
    <row r="126" spans="1:13" ht="14.25">
      <c r="A126" s="21">
        <v>103</v>
      </c>
      <c r="B126" s="8" t="s">
        <v>342</v>
      </c>
      <c r="C126" s="8" t="s">
        <v>88</v>
      </c>
      <c r="D126" s="1">
        <f>'УО 05.12.2023'!D126+ПРЕДЛОГ!D126</f>
        <v>7557</v>
      </c>
      <c r="E126" s="1">
        <f>'УО 05.12.2023'!E126+ПРЕДЛОГ!E126</f>
        <v>293</v>
      </c>
      <c r="F126" s="1">
        <f>'УО 05.12.2023'!F126+ПРЕДЛОГ!F126</f>
        <v>247</v>
      </c>
      <c r="G126" s="1">
        <f>'УО 05.12.2023'!G126+ПРЕДЛОГ!G126</f>
        <v>87</v>
      </c>
      <c r="H126" s="31">
        <f>'УО 05.12.2023'!H126+ПРЕДЛОГ!H126</f>
        <v>8097</v>
      </c>
      <c r="I126" s="1">
        <f>'УО 05.12.2023'!I126+ПРЕДЛОГ!I126</f>
        <v>0</v>
      </c>
      <c r="J126" s="31">
        <f>'УО 05.12.2023'!J126+ПРЕДЛОГ!J126</f>
        <v>8097</v>
      </c>
      <c r="L126" s="49"/>
      <c r="M126" s="52">
        <f>J126-'Прилог 6. за 2023. '!I126</f>
        <v>0</v>
      </c>
    </row>
    <row r="127" spans="1:13" ht="14.25">
      <c r="A127" s="21">
        <v>104</v>
      </c>
      <c r="B127" s="12" t="s">
        <v>343</v>
      </c>
      <c r="C127" s="12" t="s">
        <v>89</v>
      </c>
      <c r="D127" s="1">
        <f>'УО 05.12.2023'!D127+ПРЕДЛОГ!D127</f>
        <v>110155</v>
      </c>
      <c r="E127" s="1">
        <f>'УО 05.12.2023'!E127+ПРЕДЛОГ!E127</f>
        <v>1950</v>
      </c>
      <c r="F127" s="1">
        <f>'УО 05.12.2023'!F127+ПРЕДЛОГ!F127</f>
        <v>5639</v>
      </c>
      <c r="G127" s="1">
        <f>'УО 05.12.2023'!G127+ПРЕДЛОГ!G127</f>
        <v>2379</v>
      </c>
      <c r="H127" s="31">
        <f>'УО 05.12.2023'!H127+ПРЕДЛОГ!H127</f>
        <v>117744</v>
      </c>
      <c r="I127" s="1">
        <f>'УО 05.12.2023'!I127+ПРЕДЛОГ!I127</f>
        <v>519</v>
      </c>
      <c r="J127" s="31">
        <f>'УО 05.12.2023'!J127+ПРЕДЛОГ!J127</f>
        <v>117225</v>
      </c>
      <c r="L127" s="49"/>
      <c r="M127" s="52">
        <f>J127-'Прилог 6. за 2023. '!I127</f>
        <v>0</v>
      </c>
    </row>
    <row r="128" spans="1:13" ht="14.25">
      <c r="A128" s="21">
        <v>105</v>
      </c>
      <c r="B128" s="7" t="s">
        <v>344</v>
      </c>
      <c r="C128" s="7" t="s">
        <v>90</v>
      </c>
      <c r="D128" s="1">
        <f>'УО 05.12.2023'!D128+ПРЕДЛОГ!D128</f>
        <v>11261</v>
      </c>
      <c r="E128" s="1">
        <f>'УО 05.12.2023'!E128+ПРЕДЛОГ!E128</f>
        <v>425</v>
      </c>
      <c r="F128" s="1">
        <f>'УО 05.12.2023'!F128+ПРЕДЛОГ!F128</f>
        <v>380</v>
      </c>
      <c r="G128" s="1">
        <f>'УО 05.12.2023'!G128+ПРЕДЛОГ!G128</f>
        <v>345</v>
      </c>
      <c r="H128" s="31">
        <f>'УО 05.12.2023'!H128+ПРЕДЛОГ!H128</f>
        <v>12066</v>
      </c>
      <c r="I128" s="1">
        <f>'УО 05.12.2023'!I128+ПРЕДЛОГ!I128</f>
        <v>10</v>
      </c>
      <c r="J128" s="31">
        <f>'УО 05.12.2023'!J128+ПРЕДЛОГ!J128</f>
        <v>12056</v>
      </c>
      <c r="L128" s="49"/>
      <c r="M128" s="52">
        <f>J128-'Прилог 6. за 2023. '!I128</f>
        <v>0</v>
      </c>
    </row>
    <row r="129" spans="1:13" s="20" customFormat="1" ht="15" customHeight="1">
      <c r="A129" s="26" t="s">
        <v>210</v>
      </c>
      <c r="B129" s="26"/>
      <c r="C129" s="27" t="s">
        <v>181</v>
      </c>
      <c r="D129" s="28">
        <f>'УО 05.12.2023'!D129+ПРЕДЛОГ!D129</f>
        <v>186715</v>
      </c>
      <c r="E129" s="28">
        <f>'УО 05.12.2023'!E129+ПРЕДЛОГ!E129</f>
        <v>4128</v>
      </c>
      <c r="F129" s="28">
        <f>'УО 05.12.2023'!F129+ПРЕДЛОГ!F129</f>
        <v>10003</v>
      </c>
      <c r="G129" s="28">
        <f>'УО 05.12.2023'!G129+ПРЕДЛОГ!G129</f>
        <v>5318</v>
      </c>
      <c r="H129" s="28">
        <f>'УО 05.12.2023'!H129+ПРЕДЛОГ!H129</f>
        <v>200846</v>
      </c>
      <c r="I129" s="28">
        <f>'УО 05.12.2023'!I129+ПРЕДЛОГ!I129</f>
        <v>559</v>
      </c>
      <c r="J129" s="28">
        <f>'УО 05.12.2023'!J129+ПРЕДЛОГ!J129</f>
        <v>200287</v>
      </c>
      <c r="L129" s="49"/>
      <c r="M129" s="52">
        <f>J129-'Прилог 6. за 2023. '!I129</f>
        <v>0</v>
      </c>
    </row>
    <row r="130" spans="1:13" ht="14.25">
      <c r="A130" s="21">
        <v>106</v>
      </c>
      <c r="B130" s="8" t="s">
        <v>345</v>
      </c>
      <c r="C130" s="8" t="s">
        <v>132</v>
      </c>
      <c r="D130" s="1">
        <f>'УО 05.12.2023'!D130+ПРЕДЛОГ!D130</f>
        <v>8475</v>
      </c>
      <c r="E130" s="1">
        <f>'УО 05.12.2023'!E130+ПРЕДЛОГ!E130</f>
        <v>663</v>
      </c>
      <c r="F130" s="1">
        <f>'УО 05.12.2023'!F130+ПРЕДЛОГ!F130</f>
        <v>581</v>
      </c>
      <c r="G130" s="1">
        <f>'УО 05.12.2023'!G130+ПРЕДЛОГ!G130</f>
        <v>342</v>
      </c>
      <c r="H130" s="31">
        <f>'УО 05.12.2023'!H130+ПРЕДЛОГ!H130</f>
        <v>9719</v>
      </c>
      <c r="I130" s="1">
        <f>'УО 05.12.2023'!I130+ПРЕДЛОГ!I130</f>
        <v>4</v>
      </c>
      <c r="J130" s="31">
        <f>'УО 05.12.2023'!J130+ПРЕДЛОГ!J130</f>
        <v>9715</v>
      </c>
      <c r="L130" s="49"/>
      <c r="M130" s="52">
        <f>J130-'Прилог 6. за 2023. '!I130</f>
        <v>0</v>
      </c>
    </row>
    <row r="131" spans="1:13" ht="14.25">
      <c r="A131" s="21">
        <v>107</v>
      </c>
      <c r="B131" s="8" t="s">
        <v>346</v>
      </c>
      <c r="C131" s="8" t="s">
        <v>91</v>
      </c>
      <c r="D131" s="1">
        <f>'УО 05.12.2023'!D131+ПРЕДЛОГ!D131</f>
        <v>12838</v>
      </c>
      <c r="E131" s="1">
        <f>'УО 05.12.2023'!E131+ПРЕДЛОГ!E131</f>
        <v>574</v>
      </c>
      <c r="F131" s="1">
        <f>'УО 05.12.2023'!F131+ПРЕДЛОГ!F131</f>
        <v>553</v>
      </c>
      <c r="G131" s="1">
        <f>'УО 05.12.2023'!G131+ПРЕДЛОГ!G131</f>
        <v>490</v>
      </c>
      <c r="H131" s="31">
        <f>'УО 05.12.2023'!H131+ПРЕДЛОГ!H131</f>
        <v>13965</v>
      </c>
      <c r="I131" s="1">
        <f>'УО 05.12.2023'!I131+ПРЕДЛОГ!I131</f>
        <v>0</v>
      </c>
      <c r="J131" s="31">
        <f>'УО 05.12.2023'!J131+ПРЕДЛОГ!J131</f>
        <v>13965</v>
      </c>
      <c r="L131" s="49"/>
      <c r="M131" s="52">
        <f>J131-'Прилог 6. за 2023. '!I131</f>
        <v>0</v>
      </c>
    </row>
    <row r="132" spans="1:13" ht="14.25">
      <c r="A132" s="21">
        <v>108</v>
      </c>
      <c r="B132" s="8" t="s">
        <v>347</v>
      </c>
      <c r="C132" s="8" t="s">
        <v>92</v>
      </c>
      <c r="D132" s="1">
        <f>'УО 05.12.2023'!D132+ПРЕДЛОГ!D132</f>
        <v>7132</v>
      </c>
      <c r="E132" s="1">
        <f>'УО 05.12.2023'!E132+ПРЕДЛОГ!E132</f>
        <v>521</v>
      </c>
      <c r="F132" s="1">
        <f>'УО 05.12.2023'!F132+ПРЕДЛОГ!F132</f>
        <v>428</v>
      </c>
      <c r="G132" s="1">
        <f>'УО 05.12.2023'!G132+ПРЕДЛОГ!G132</f>
        <v>247</v>
      </c>
      <c r="H132" s="31">
        <f>'УО 05.12.2023'!H132+ПРЕДЛОГ!H132</f>
        <v>8081</v>
      </c>
      <c r="I132" s="1">
        <f>'УО 05.12.2023'!I132+ПРЕДЛОГ!I132</f>
        <v>0</v>
      </c>
      <c r="J132" s="31">
        <f>'УО 05.12.2023'!J132+ПРЕДЛОГ!J132</f>
        <v>8081</v>
      </c>
      <c r="L132" s="49"/>
      <c r="M132" s="52">
        <f>J132-'Прилог 6. за 2023. '!I132</f>
        <v>0</v>
      </c>
    </row>
    <row r="133" spans="1:13" ht="14.25">
      <c r="A133" s="21">
        <v>109</v>
      </c>
      <c r="B133" s="12" t="s">
        <v>348</v>
      </c>
      <c r="C133" s="12" t="s">
        <v>93</v>
      </c>
      <c r="D133" s="1">
        <f>'УО 05.12.2023'!D133+ПРЕДЛОГ!D133</f>
        <v>10556</v>
      </c>
      <c r="E133" s="1">
        <f>'УО 05.12.2023'!E133+ПРЕДЛОГ!E133</f>
        <v>147</v>
      </c>
      <c r="F133" s="1">
        <f>'УО 05.12.2023'!F133+ПРЕДЛОГ!F133</f>
        <v>638</v>
      </c>
      <c r="G133" s="1">
        <f>'УО 05.12.2023'!G133+ПРЕДЛОГ!G133</f>
        <v>451</v>
      </c>
      <c r="H133" s="31">
        <f>'УО 05.12.2023'!H133+ПРЕДЛОГ!H133</f>
        <v>11341</v>
      </c>
      <c r="I133" s="1">
        <f>'УО 05.12.2023'!I133+ПРЕДЛОГ!I133</f>
        <v>0</v>
      </c>
      <c r="J133" s="31">
        <f>'УО 05.12.2023'!J133+ПРЕДЛОГ!J133</f>
        <v>11341</v>
      </c>
      <c r="L133" s="49"/>
      <c r="M133" s="52">
        <f>J133-'Прилог 6. за 2023. '!I133</f>
        <v>0</v>
      </c>
    </row>
    <row r="134" spans="1:13" ht="14.25">
      <c r="A134" s="21">
        <v>110</v>
      </c>
      <c r="B134" s="8" t="s">
        <v>349</v>
      </c>
      <c r="C134" s="8" t="s">
        <v>94</v>
      </c>
      <c r="D134" s="1">
        <f>'УО 05.12.2023'!D134+ПРЕДЛОГ!D134</f>
        <v>259530</v>
      </c>
      <c r="E134" s="1">
        <f>'УО 05.12.2023'!E134+ПРЕДЛОГ!E134</f>
        <v>4871</v>
      </c>
      <c r="F134" s="1">
        <f>'УО 05.12.2023'!F134+ПРЕДЛОГ!F134</f>
        <v>10647</v>
      </c>
      <c r="G134" s="1">
        <f>'УО 05.12.2023'!G134+ПРЕДЛОГ!G134</f>
        <v>6153</v>
      </c>
      <c r="H134" s="31">
        <f>'УО 05.12.2023'!H134+ПРЕДЛОГ!H134</f>
        <v>275048</v>
      </c>
      <c r="I134" s="1">
        <f>'УО 05.12.2023'!I134+ПРЕДЛОГ!I134</f>
        <v>850</v>
      </c>
      <c r="J134" s="31">
        <f>'УО 05.12.2023'!J134+ПРЕДЛОГ!J134</f>
        <v>274198</v>
      </c>
      <c r="L134" s="49"/>
      <c r="M134" s="52">
        <f>J134-'Прилог 6. за 2023. '!I134</f>
        <v>0</v>
      </c>
    </row>
    <row r="135" spans="1:13" ht="14.25">
      <c r="A135" s="21">
        <v>111</v>
      </c>
      <c r="B135" s="8" t="s">
        <v>350</v>
      </c>
      <c r="C135" s="8" t="s">
        <v>95</v>
      </c>
      <c r="D135" s="1">
        <f>'УО 05.12.2023'!D135+ПРЕДЛОГ!D135</f>
        <v>9094</v>
      </c>
      <c r="E135" s="1">
        <f>'УО 05.12.2023'!E135+ПРЕДЛОГ!E135</f>
        <v>815</v>
      </c>
      <c r="F135" s="1">
        <f>'УО 05.12.2023'!F135+ПРЕДЛОГ!F135</f>
        <v>606</v>
      </c>
      <c r="G135" s="1">
        <f>'УО 05.12.2023'!G135+ПРЕДЛОГ!G135</f>
        <v>480</v>
      </c>
      <c r="H135" s="31">
        <f>'УО 05.12.2023'!H135+ПРЕДЛОГ!H135</f>
        <v>10515</v>
      </c>
      <c r="I135" s="1">
        <f>'УО 05.12.2023'!I135+ПРЕДЛОГ!I135</f>
        <v>1</v>
      </c>
      <c r="J135" s="31">
        <f>'УО 05.12.2023'!J135+ПРЕДЛОГ!J135</f>
        <v>10514</v>
      </c>
      <c r="L135" s="49"/>
      <c r="M135" s="52">
        <f>J135-'Прилог 6. за 2023. '!I135</f>
        <v>0</v>
      </c>
    </row>
    <row r="136" spans="1:13" ht="14.25">
      <c r="A136" s="21">
        <v>112</v>
      </c>
      <c r="B136" s="8" t="s">
        <v>351</v>
      </c>
      <c r="C136" s="8" t="s">
        <v>96</v>
      </c>
      <c r="D136" s="1">
        <f>'УО 05.12.2023'!D136+ПРЕДЛОГ!D136</f>
        <v>7185</v>
      </c>
      <c r="E136" s="1">
        <f>'УО 05.12.2023'!E136+ПРЕДЛОГ!E136</f>
        <v>419</v>
      </c>
      <c r="F136" s="1">
        <f>'УО 05.12.2023'!F136+ПРЕДЛОГ!F136</f>
        <v>325</v>
      </c>
      <c r="G136" s="1">
        <f>'УО 05.12.2023'!G136+ПРЕДЛОГ!G136</f>
        <v>208</v>
      </c>
      <c r="H136" s="31">
        <f>'УО 05.12.2023'!H136+ПРЕДЛОГ!H136</f>
        <v>7929</v>
      </c>
      <c r="I136" s="1">
        <f>'УО 05.12.2023'!I136+ПРЕДЛОГ!I136</f>
        <v>0</v>
      </c>
      <c r="J136" s="31">
        <f>'УО 05.12.2023'!J136+ПРЕДЛОГ!J136</f>
        <v>7929</v>
      </c>
      <c r="L136" s="49"/>
      <c r="M136" s="52">
        <f>J136-'Прилог 6. за 2023. '!I136</f>
        <v>0</v>
      </c>
    </row>
    <row r="137" spans="1:13" ht="14.25">
      <c r="A137" s="21">
        <v>113</v>
      </c>
      <c r="B137" s="10" t="s">
        <v>352</v>
      </c>
      <c r="C137" s="10" t="s">
        <v>154</v>
      </c>
      <c r="D137" s="5">
        <f>'УО 05.12.2023'!D137+ПРЕДЛОГ!D137</f>
        <v>40681</v>
      </c>
      <c r="E137" s="5">
        <f>'УО 05.12.2023'!E137+ПРЕДЛОГ!E137</f>
        <v>2010</v>
      </c>
      <c r="F137" s="5">
        <f>'УО 05.12.2023'!F137+ПРЕДЛОГ!F137</f>
        <v>2251</v>
      </c>
      <c r="G137" s="5">
        <f>'УО 05.12.2023'!G137+ПРЕДЛОГ!G137</f>
        <v>1213</v>
      </c>
      <c r="H137" s="31">
        <f>'УО 05.12.2023'!H137+ПРЕДЛОГ!H137</f>
        <v>44942</v>
      </c>
      <c r="I137" s="5">
        <f>'УО 05.12.2023'!I137+ПРЕДЛОГ!I137</f>
        <v>138</v>
      </c>
      <c r="J137" s="31">
        <f>'УО 05.12.2023'!J137+ПРЕДЛОГ!J137</f>
        <v>44804</v>
      </c>
      <c r="L137" s="49"/>
      <c r="M137" s="52">
        <f>J137-'Прилог 6. за 2023. '!I137</f>
        <v>0</v>
      </c>
    </row>
    <row r="138" spans="1:13" s="20" customFormat="1" ht="15" customHeight="1">
      <c r="A138" s="26" t="s">
        <v>211</v>
      </c>
      <c r="B138" s="26"/>
      <c r="C138" s="27" t="s">
        <v>234</v>
      </c>
      <c r="D138" s="28">
        <f>'УО 05.12.2023'!D138+ПРЕДЛОГ!D138</f>
        <v>355491</v>
      </c>
      <c r="E138" s="28">
        <f>'УО 05.12.2023'!E138+ПРЕДЛОГ!E138</f>
        <v>10020</v>
      </c>
      <c r="F138" s="28">
        <f>'УО 05.12.2023'!F138+ПРЕДЛОГ!F138</f>
        <v>16029</v>
      </c>
      <c r="G138" s="28">
        <f>'УО 05.12.2023'!G138+ПРЕДЛОГ!G138</f>
        <v>9584</v>
      </c>
      <c r="H138" s="28">
        <f>'УО 05.12.2023'!H138+ПРЕДЛОГ!H138</f>
        <v>381540</v>
      </c>
      <c r="I138" s="28">
        <f>'УО 05.12.2023'!I138+ПРЕДЛОГ!I138</f>
        <v>993</v>
      </c>
      <c r="J138" s="28">
        <f>'УО 05.12.2023'!J138+ПРЕДЛОГ!J138</f>
        <v>380547</v>
      </c>
      <c r="L138" s="49"/>
      <c r="M138" s="52">
        <f>J138-'Прилог 6. за 2023. '!I138</f>
        <v>0</v>
      </c>
    </row>
    <row r="139" spans="1:13" ht="14.25">
      <c r="A139" s="21">
        <v>114</v>
      </c>
      <c r="B139" s="7" t="s">
        <v>353</v>
      </c>
      <c r="C139" s="7" t="s">
        <v>97</v>
      </c>
      <c r="D139" s="1">
        <f>'УО 05.12.2023'!D139+ПРЕДЛОГ!D139</f>
        <v>22906</v>
      </c>
      <c r="E139" s="1">
        <f>'УО 05.12.2023'!E139+ПРЕДЛОГ!E139</f>
        <v>1297</v>
      </c>
      <c r="F139" s="1">
        <f>'УО 05.12.2023'!F139+ПРЕДЛОГ!F139</f>
        <v>1881</v>
      </c>
      <c r="G139" s="1">
        <f>'УО 05.12.2023'!G139+ПРЕДЛОГ!G139</f>
        <v>810</v>
      </c>
      <c r="H139" s="31">
        <f>'УО 05.12.2023'!H139+ПРЕДЛОГ!H139</f>
        <v>26084</v>
      </c>
      <c r="I139" s="1">
        <f>'УО 05.12.2023'!I139+ПРЕДЛОГ!I139</f>
        <v>48</v>
      </c>
      <c r="J139" s="31">
        <f>'УО 05.12.2023'!J139+ПРЕДЛОГ!J139</f>
        <v>26036</v>
      </c>
      <c r="L139" s="49"/>
      <c r="M139" s="52">
        <f>J139-'Прилог 6. за 2023. '!I139</f>
        <v>0</v>
      </c>
    </row>
    <row r="140" spans="1:13" ht="14.25">
      <c r="A140" s="21">
        <v>115</v>
      </c>
      <c r="B140" s="9" t="s">
        <v>354</v>
      </c>
      <c r="C140" s="9" t="s">
        <v>98</v>
      </c>
      <c r="D140" s="1">
        <f>'УО 05.12.2023'!D140+ПРЕДЛОГ!D140</f>
        <v>8344</v>
      </c>
      <c r="E140" s="1">
        <f>'УО 05.12.2023'!E140+ПРЕДЛОГ!E140</f>
        <v>164</v>
      </c>
      <c r="F140" s="1">
        <f>'УО 05.12.2023'!F140+ПРЕДЛОГ!F140</f>
        <v>554</v>
      </c>
      <c r="G140" s="1">
        <f>'УО 05.12.2023'!G140+ПРЕДЛОГ!G140</f>
        <v>402</v>
      </c>
      <c r="H140" s="31">
        <f>'УО 05.12.2023'!H140+ПРЕДЛОГ!H140</f>
        <v>9062</v>
      </c>
      <c r="I140" s="1">
        <f>'УО 05.12.2023'!I140+ПРЕДЛОГ!I140</f>
        <v>1</v>
      </c>
      <c r="J140" s="31">
        <f>'УО 05.12.2023'!J140+ПРЕДЛОГ!J140</f>
        <v>9061</v>
      </c>
      <c r="L140" s="49"/>
      <c r="M140" s="52">
        <f>J140-'Прилог 6. за 2023. '!I140</f>
        <v>0</v>
      </c>
    </row>
    <row r="141" spans="1:13" ht="14.25">
      <c r="A141" s="21">
        <v>116</v>
      </c>
      <c r="B141" s="9" t="s">
        <v>355</v>
      </c>
      <c r="C141" s="9" t="s">
        <v>99</v>
      </c>
      <c r="D141" s="1">
        <f>'УО 05.12.2023'!D141+ПРЕДЛОГ!D141</f>
        <v>13545</v>
      </c>
      <c r="E141" s="1">
        <f>'УО 05.12.2023'!E141+ПРЕДЛОГ!E141</f>
        <v>589</v>
      </c>
      <c r="F141" s="1">
        <f>'УО 05.12.2023'!F141+ПРЕДЛОГ!F141</f>
        <v>498</v>
      </c>
      <c r="G141" s="1">
        <f>'УО 05.12.2023'!G141+ПРЕДЛОГ!G141</f>
        <v>378</v>
      </c>
      <c r="H141" s="31">
        <f>'УО 05.12.2023'!H141+ПРЕДЛОГ!H141</f>
        <v>14632</v>
      </c>
      <c r="I141" s="1">
        <f>'УО 05.12.2023'!I141+ПРЕДЛОГ!I141</f>
        <v>0</v>
      </c>
      <c r="J141" s="31">
        <f>'УО 05.12.2023'!J141+ПРЕДЛОГ!J141</f>
        <v>14632</v>
      </c>
      <c r="L141" s="49"/>
      <c r="M141" s="52">
        <f>J141-'Прилог 6. за 2023. '!I141</f>
        <v>0</v>
      </c>
    </row>
    <row r="142" spans="1:13" ht="14.25">
      <c r="A142" s="21">
        <v>117</v>
      </c>
      <c r="B142" s="15" t="s">
        <v>356</v>
      </c>
      <c r="C142" s="15" t="s">
        <v>100</v>
      </c>
      <c r="D142" s="3">
        <f>'УО 05.12.2023'!D142+ПРЕДЛОГ!D142</f>
        <v>53465</v>
      </c>
      <c r="E142" s="3">
        <f>'УО 05.12.2023'!E142+ПРЕДЛОГ!E142</f>
        <v>1924</v>
      </c>
      <c r="F142" s="3">
        <f>'УО 05.12.2023'!F142+ПРЕДЛОГ!F142</f>
        <v>2862</v>
      </c>
      <c r="G142" s="3">
        <f>'УО 05.12.2023'!G142+ПРЕДЛОГ!G142</f>
        <v>1987</v>
      </c>
      <c r="H142" s="31">
        <f>'УО 05.12.2023'!H142+ПРЕДЛОГ!H142</f>
        <v>58251</v>
      </c>
      <c r="I142" s="3">
        <f>'УО 05.12.2023'!I142+ПРЕДЛОГ!I142</f>
        <v>101</v>
      </c>
      <c r="J142" s="31">
        <f>'УО 05.12.2023'!J142+ПРЕДЛОГ!J142</f>
        <v>58150</v>
      </c>
      <c r="L142" s="49"/>
      <c r="M142" s="52">
        <f>J142-'Прилог 6. за 2023. '!I142</f>
        <v>0</v>
      </c>
    </row>
    <row r="143" spans="1:13" s="20" customFormat="1" ht="15" customHeight="1">
      <c r="A143" s="26" t="s">
        <v>212</v>
      </c>
      <c r="B143" s="26"/>
      <c r="C143" s="27" t="s">
        <v>410</v>
      </c>
      <c r="D143" s="28">
        <f>'УО 05.12.2023'!D143+ПРЕДЛОГ!D143</f>
        <v>98260</v>
      </c>
      <c r="E143" s="28">
        <f>'УО 05.12.2023'!E143+ПРЕДЛОГ!E143</f>
        <v>3974</v>
      </c>
      <c r="F143" s="28">
        <f>'УО 05.12.2023'!F143+ПРЕДЛОГ!F143</f>
        <v>5795</v>
      </c>
      <c r="G143" s="28">
        <f>'УО 05.12.2023'!G143+ПРЕДЛОГ!G143</f>
        <v>3577</v>
      </c>
      <c r="H143" s="28">
        <f>'УО 05.12.2023'!H143+ПРЕДЛОГ!H143</f>
        <v>108029</v>
      </c>
      <c r="I143" s="28">
        <f>'УО 05.12.2023'!I143+ПРЕДЛОГ!I143</f>
        <v>150</v>
      </c>
      <c r="J143" s="28">
        <f>'УО 05.12.2023'!J143+ПРЕДЛОГ!J143</f>
        <v>107879</v>
      </c>
      <c r="L143" s="49"/>
      <c r="M143" s="52">
        <f>J143-'Прилог 6. за 2023. '!I143</f>
        <v>0</v>
      </c>
    </row>
    <row r="144" spans="1:13" ht="14.25">
      <c r="A144" s="21">
        <v>118</v>
      </c>
      <c r="B144" s="8" t="s">
        <v>357</v>
      </c>
      <c r="C144" s="8" t="s">
        <v>101</v>
      </c>
      <c r="D144" s="1">
        <f>'УО 05.12.2023'!D144+ПРЕДЛОГ!D144</f>
        <v>7079</v>
      </c>
      <c r="E144" s="1">
        <f>'УО 05.12.2023'!E144+ПРЕДЛОГ!E144</f>
        <v>99</v>
      </c>
      <c r="F144" s="1">
        <f>'УО 05.12.2023'!F144+ПРЕДЛОГ!F144</f>
        <v>324</v>
      </c>
      <c r="G144" s="1">
        <f>'УО 05.12.2023'!G144+ПРЕДЛОГ!G144</f>
        <v>146</v>
      </c>
      <c r="H144" s="31">
        <f>'УО 05.12.2023'!H144+ПРЕДЛОГ!H144</f>
        <v>7502</v>
      </c>
      <c r="I144" s="1">
        <f>'УО 05.12.2023'!I144+ПРЕДЛОГ!I144</f>
        <v>3</v>
      </c>
      <c r="J144" s="31">
        <f>'УО 05.12.2023'!J144+ПРЕДЛОГ!J144</f>
        <v>7499</v>
      </c>
      <c r="L144" s="49"/>
      <c r="M144" s="52">
        <f>J144-'Прилог 6. за 2023. '!I144</f>
        <v>0</v>
      </c>
    </row>
    <row r="145" spans="1:13" ht="14.25">
      <c r="A145" s="21">
        <v>119</v>
      </c>
      <c r="B145" s="7" t="s">
        <v>358</v>
      </c>
      <c r="C145" s="7" t="s">
        <v>102</v>
      </c>
      <c r="D145" s="1">
        <f>'УО 05.12.2023'!D145+ПРЕДЛОГ!D145</f>
        <v>8028</v>
      </c>
      <c r="E145" s="1">
        <f>'УО 05.12.2023'!E145+ПРЕДЛОГ!E145</f>
        <v>59</v>
      </c>
      <c r="F145" s="1">
        <f>'УО 05.12.2023'!F145+ПРЕДЛОГ!F145</f>
        <v>728</v>
      </c>
      <c r="G145" s="1">
        <f>'УО 05.12.2023'!G145+ПРЕДЛОГ!G145</f>
        <v>554</v>
      </c>
      <c r="H145" s="31">
        <f>'УО 05.12.2023'!H145+ПРЕДЛОГ!H145</f>
        <v>8815</v>
      </c>
      <c r="I145" s="1">
        <f>'УО 05.12.2023'!I145+ПРЕДЛОГ!I145</f>
        <v>0</v>
      </c>
      <c r="J145" s="31">
        <f>'УО 05.12.2023'!J145+ПРЕДЛОГ!J145</f>
        <v>8815</v>
      </c>
      <c r="L145" s="49"/>
      <c r="M145" s="52">
        <f>J145-'Прилог 6. за 2023. '!I145</f>
        <v>0</v>
      </c>
    </row>
    <row r="146" spans="1:13" ht="14.25">
      <c r="A146" s="21">
        <v>120</v>
      </c>
      <c r="B146" s="7" t="s">
        <v>359</v>
      </c>
      <c r="C146" s="7" t="s">
        <v>103</v>
      </c>
      <c r="D146" s="1">
        <f>'УО 05.12.2023'!D146+ПРЕДЛОГ!D146</f>
        <v>7157</v>
      </c>
      <c r="E146" s="1">
        <f>'УО 05.12.2023'!E146+ПРЕДЛОГ!E146</f>
        <v>90</v>
      </c>
      <c r="F146" s="1">
        <f>'УО 05.12.2023'!F146+ПРЕДЛОГ!F146</f>
        <v>173</v>
      </c>
      <c r="G146" s="1">
        <f>'УО 05.12.2023'!G146+ПРЕДЛОГ!G146</f>
        <v>26</v>
      </c>
      <c r="H146" s="31">
        <f>'УО 05.12.2023'!H146+ПРЕДЛОГ!H146</f>
        <v>7420</v>
      </c>
      <c r="I146" s="1">
        <f>'УО 05.12.2023'!I146+ПРЕДЛОГ!I146</f>
        <v>54</v>
      </c>
      <c r="J146" s="31">
        <f>'УО 05.12.2023'!J146+ПРЕДЛОГ!J146</f>
        <v>7366</v>
      </c>
      <c r="L146" s="49"/>
      <c r="M146" s="52">
        <f>J146-'Прилог 6. за 2023. '!I146</f>
        <v>0</v>
      </c>
    </row>
    <row r="147" spans="1:13" ht="14.25">
      <c r="A147" s="21">
        <v>121</v>
      </c>
      <c r="B147" s="8" t="s">
        <v>360</v>
      </c>
      <c r="C147" s="8" t="s">
        <v>104</v>
      </c>
      <c r="D147" s="1">
        <f>'УО 05.12.2023'!D147+ПРЕДЛОГ!D147</f>
        <v>56063</v>
      </c>
      <c r="E147" s="1">
        <f>'УО 05.12.2023'!E147+ПРЕДЛОГ!E147</f>
        <v>1535</v>
      </c>
      <c r="F147" s="1">
        <f>'УО 05.12.2023'!F147+ПРЕДЛОГ!F147</f>
        <v>3008</v>
      </c>
      <c r="G147" s="1">
        <f>'УО 05.12.2023'!G147+ПРЕДЛОГ!G147</f>
        <v>2175</v>
      </c>
      <c r="H147" s="31">
        <f>'УО 05.12.2023'!H147+ПРЕДЛОГ!H147</f>
        <v>60606</v>
      </c>
      <c r="I147" s="1">
        <f>'УО 05.12.2023'!I147+ПРЕДЛОГ!I147</f>
        <v>247</v>
      </c>
      <c r="J147" s="31">
        <f>'УО 05.12.2023'!J147+ПРЕДЛОГ!J147</f>
        <v>60359</v>
      </c>
      <c r="L147" s="49"/>
      <c r="M147" s="52">
        <f>J147-'Прилог 6. за 2023. '!I147</f>
        <v>0</v>
      </c>
    </row>
    <row r="148" spans="1:13" s="20" customFormat="1" ht="15" customHeight="1">
      <c r="A148" s="26" t="s">
        <v>213</v>
      </c>
      <c r="B148" s="26"/>
      <c r="C148" s="27" t="s">
        <v>182</v>
      </c>
      <c r="D148" s="28">
        <f>'УО 05.12.2023'!D148+ПРЕДЛОГ!D148</f>
        <v>78327</v>
      </c>
      <c r="E148" s="28">
        <f>'УО 05.12.2023'!E148+ПРЕДЛОГ!E148</f>
        <v>1783</v>
      </c>
      <c r="F148" s="28">
        <f>'УО 05.12.2023'!F148+ПРЕДЛОГ!F148</f>
        <v>4233</v>
      </c>
      <c r="G148" s="28">
        <f>'УО 05.12.2023'!G148+ПРЕДЛОГ!G148</f>
        <v>2901</v>
      </c>
      <c r="H148" s="28">
        <f>'УО 05.12.2023'!H148+ПРЕДЛОГ!H148</f>
        <v>84343</v>
      </c>
      <c r="I148" s="28">
        <f>'УО 05.12.2023'!I148+ПРЕДЛОГ!I148</f>
        <v>304</v>
      </c>
      <c r="J148" s="28">
        <f>'УО 05.12.2023'!J148+ПРЕДЛОГ!J148</f>
        <v>84039</v>
      </c>
      <c r="L148" s="49"/>
      <c r="M148" s="52">
        <f>J148-'Прилог 6. за 2023. '!I148</f>
        <v>0</v>
      </c>
    </row>
    <row r="149" spans="1:13" ht="14.25">
      <c r="A149" s="21">
        <v>122</v>
      </c>
      <c r="B149" s="8" t="s">
        <v>361</v>
      </c>
      <c r="C149" s="8" t="s">
        <v>105</v>
      </c>
      <c r="D149" s="1">
        <f>'УО 05.12.2023'!D149+ПРЕДЛОГ!D149</f>
        <v>11163</v>
      </c>
      <c r="E149" s="1">
        <f>'УО 05.12.2023'!E149+ПРЕДЛОГ!E149</f>
        <v>353</v>
      </c>
      <c r="F149" s="1">
        <f>'УО 05.12.2023'!F149+ПРЕДЛОГ!F149</f>
        <v>651</v>
      </c>
      <c r="G149" s="1">
        <f>'УО 05.12.2023'!G149+ПРЕДЛОГ!G149</f>
        <v>300</v>
      </c>
      <c r="H149" s="31">
        <f>'УО 05.12.2023'!H149+ПРЕДЛОГ!H149</f>
        <v>12167</v>
      </c>
      <c r="I149" s="1">
        <f>'УО 05.12.2023'!I149+ПРЕДЛОГ!I149</f>
        <v>0</v>
      </c>
      <c r="J149" s="31">
        <f>'УО 05.12.2023'!J149+ПРЕДЛОГ!J149</f>
        <v>12167</v>
      </c>
      <c r="L149" s="49"/>
      <c r="M149" s="52">
        <f>J149-'Прилог 6. за 2023. '!I149</f>
        <v>0</v>
      </c>
    </row>
    <row r="150" spans="1:13" ht="14.25">
      <c r="A150" s="21">
        <v>123</v>
      </c>
      <c r="B150" s="8" t="s">
        <v>362</v>
      </c>
      <c r="C150" s="8" t="s">
        <v>106</v>
      </c>
      <c r="D150" s="1">
        <f>'УО 05.12.2023'!D150+ПРЕДЛОГ!D150</f>
        <v>8598</v>
      </c>
      <c r="E150" s="1">
        <f>'УО 05.12.2023'!E150+ПРЕДЛОГ!E150</f>
        <v>298</v>
      </c>
      <c r="F150" s="1">
        <f>'УО 05.12.2023'!F150+ПРЕДЛОГ!F150</f>
        <v>621</v>
      </c>
      <c r="G150" s="1">
        <f>'УО 05.12.2023'!G150+ПРЕДЛОГ!G150</f>
        <v>379</v>
      </c>
      <c r="H150" s="31">
        <f>'УО 05.12.2023'!H150+ПРЕДЛОГ!H150</f>
        <v>9517</v>
      </c>
      <c r="I150" s="1">
        <f>'УО 05.12.2023'!I150+ПРЕДЛОГ!I150</f>
        <v>0</v>
      </c>
      <c r="J150" s="31">
        <f>'УО 05.12.2023'!J150+ПРЕДЛОГ!J150</f>
        <v>9517</v>
      </c>
      <c r="L150" s="49"/>
      <c r="M150" s="52">
        <f>J150-'Прилог 6. за 2023. '!I150</f>
        <v>0</v>
      </c>
    </row>
    <row r="151" spans="1:13" ht="28.5">
      <c r="A151" s="21">
        <v>124</v>
      </c>
      <c r="B151" s="7" t="s">
        <v>363</v>
      </c>
      <c r="C151" s="7" t="s">
        <v>107</v>
      </c>
      <c r="D151" s="1">
        <f>'УО 05.12.2023'!D151+ПРЕДЛОГ!D151</f>
        <v>20771</v>
      </c>
      <c r="E151" s="1">
        <f>'УО 05.12.2023'!E151+ПРЕДЛОГ!E151</f>
        <v>645</v>
      </c>
      <c r="F151" s="1">
        <f>'УО 05.12.2023'!F151+ПРЕДЛОГ!F151</f>
        <v>1123</v>
      </c>
      <c r="G151" s="1">
        <f>'УО 05.12.2023'!G151+ПРЕДЛОГ!G151</f>
        <v>646</v>
      </c>
      <c r="H151" s="31">
        <f>'УО 05.12.2023'!H151+ПРЕДЛОГ!H151</f>
        <v>22539</v>
      </c>
      <c r="I151" s="1">
        <f>'УО 05.12.2023'!I151+ПРЕДЛОГ!I151</f>
        <v>23</v>
      </c>
      <c r="J151" s="31">
        <f>'УО 05.12.2023'!J151+ПРЕДЛОГ!J151</f>
        <v>22516</v>
      </c>
      <c r="L151" s="49"/>
      <c r="M151" s="52">
        <f>J151-'Прилог 6. за 2023. '!I151</f>
        <v>0</v>
      </c>
    </row>
    <row r="152" spans="1:13" ht="14.25">
      <c r="A152" s="21">
        <v>125</v>
      </c>
      <c r="B152" s="8" t="s">
        <v>364</v>
      </c>
      <c r="C152" s="8" t="s">
        <v>108</v>
      </c>
      <c r="D152" s="1">
        <f>'УО 05.12.2023'!D152+ПРЕДЛОГ!D152</f>
        <v>163852</v>
      </c>
      <c r="E152" s="1">
        <f>'УО 05.12.2023'!E152+ПРЕДЛОГ!E152</f>
        <v>3643</v>
      </c>
      <c r="F152" s="1">
        <f>'УО 05.12.2023'!F152+ПРЕДЛОГ!F152</f>
        <v>5400</v>
      </c>
      <c r="G152" s="1">
        <f>'УО 05.12.2023'!G152+ПРЕДЛОГ!G152</f>
        <v>2103</v>
      </c>
      <c r="H152" s="31">
        <f>'УО 05.12.2023'!H152+ПРЕДЛОГ!H152</f>
        <v>172895</v>
      </c>
      <c r="I152" s="1">
        <f>'УО 05.12.2023'!I152+ПРЕДЛОГ!I152</f>
        <v>175</v>
      </c>
      <c r="J152" s="31">
        <f>'УО 05.12.2023'!J152+ПРЕДЛОГ!J152</f>
        <v>172720</v>
      </c>
      <c r="L152" s="49"/>
      <c r="M152" s="52">
        <f>J152-'Прилог 6. за 2023. '!I152</f>
        <v>0</v>
      </c>
    </row>
    <row r="153" spans="1:13" ht="14.25">
      <c r="A153" s="21">
        <v>126</v>
      </c>
      <c r="B153" s="8" t="s">
        <v>365</v>
      </c>
      <c r="C153" s="8" t="s">
        <v>109</v>
      </c>
      <c r="D153" s="1">
        <f>'УО 05.12.2023'!D153+ПРЕДЛОГ!D153</f>
        <v>21408</v>
      </c>
      <c r="E153" s="1">
        <f>'УО 05.12.2023'!E153+ПРЕДЛОГ!E153</f>
        <v>529</v>
      </c>
      <c r="F153" s="1">
        <f>'УО 05.12.2023'!F153+ПРЕДЛОГ!F153</f>
        <v>1149</v>
      </c>
      <c r="G153" s="1">
        <f>'УО 05.12.2023'!G153+ПРЕДЛОГ!G153</f>
        <v>858</v>
      </c>
      <c r="H153" s="31">
        <f>'УО 05.12.2023'!H153+ПРЕДЛОГ!H153</f>
        <v>23086</v>
      </c>
      <c r="I153" s="1">
        <f>'УО 05.12.2023'!I153+ПРЕДЛОГ!I153</f>
        <v>1</v>
      </c>
      <c r="J153" s="31">
        <f>'УО 05.12.2023'!J153+ПРЕДЛОГ!J153</f>
        <v>23085</v>
      </c>
      <c r="L153" s="49"/>
      <c r="M153" s="52">
        <f>J153-'Прилог 6. за 2023. '!I153</f>
        <v>0</v>
      </c>
    </row>
    <row r="154" spans="1:13" s="20" customFormat="1" ht="15" customHeight="1">
      <c r="A154" s="26" t="s">
        <v>214</v>
      </c>
      <c r="B154" s="26"/>
      <c r="C154" s="27" t="s">
        <v>183</v>
      </c>
      <c r="D154" s="28">
        <f>'УО 05.12.2023'!D154+ПРЕДЛОГ!D154</f>
        <v>225792</v>
      </c>
      <c r="E154" s="28">
        <f>'УО 05.12.2023'!E154+ПРЕДЛОГ!E154</f>
        <v>5468</v>
      </c>
      <c r="F154" s="28">
        <f>'УО 05.12.2023'!F154+ПРЕДЛОГ!F154</f>
        <v>8944</v>
      </c>
      <c r="G154" s="28">
        <f>'УО 05.12.2023'!G154+ПРЕДЛОГ!G154</f>
        <v>4286</v>
      </c>
      <c r="H154" s="28">
        <f>'УО 05.12.2023'!H154+ПРЕДЛОГ!H154</f>
        <v>240204</v>
      </c>
      <c r="I154" s="28">
        <f>'УО 05.12.2023'!I154+ПРЕДЛОГ!I154</f>
        <v>199</v>
      </c>
      <c r="J154" s="28">
        <f>'УО 05.12.2023'!J154+ПРЕДЛОГ!J154</f>
        <v>240005</v>
      </c>
      <c r="L154" s="49"/>
      <c r="M154" s="52">
        <f>J154-'Прилог 6. за 2023. '!I154</f>
        <v>0</v>
      </c>
    </row>
    <row r="155" spans="1:13" ht="14.25">
      <c r="A155" s="21">
        <v>127</v>
      </c>
      <c r="B155" s="7" t="s">
        <v>366</v>
      </c>
      <c r="C155" s="7" t="s">
        <v>110</v>
      </c>
      <c r="D155" s="5">
        <f>'УО 05.12.2023'!D155+ПРЕДЛОГ!D155</f>
        <v>7854</v>
      </c>
      <c r="E155" s="5">
        <f>'УО 05.12.2023'!E155+ПРЕДЛОГ!E155</f>
        <v>141</v>
      </c>
      <c r="F155" s="5">
        <f>'УО 05.12.2023'!F155+ПРЕДЛОГ!F155</f>
        <v>242</v>
      </c>
      <c r="G155" s="5">
        <f>'УО 05.12.2023'!G155+ПРЕДЛОГ!G155</f>
        <v>150</v>
      </c>
      <c r="H155" s="31">
        <f>'УО 05.12.2023'!H155+ПРЕДЛОГ!H155</f>
        <v>8237</v>
      </c>
      <c r="I155" s="5">
        <f>'УО 05.12.2023'!I155+ПРЕДЛОГ!I155</f>
        <v>0</v>
      </c>
      <c r="J155" s="31">
        <f>'УО 05.12.2023'!J155+ПРЕДЛОГ!J155</f>
        <v>8237</v>
      </c>
      <c r="L155" s="49"/>
      <c r="M155" s="52">
        <f>J155-'Прилог 6. за 2023. '!I155</f>
        <v>0</v>
      </c>
    </row>
    <row r="156" spans="1:13" ht="14.25">
      <c r="A156" s="21">
        <v>128</v>
      </c>
      <c r="B156" s="8" t="s">
        <v>367</v>
      </c>
      <c r="C156" s="8" t="s">
        <v>111</v>
      </c>
      <c r="D156" s="5">
        <f>'УО 05.12.2023'!D156+ПРЕДЛОГ!D156</f>
        <v>50019</v>
      </c>
      <c r="E156" s="5">
        <f>'УО 05.12.2023'!E156+ПРЕДЛОГ!E156</f>
        <v>3291</v>
      </c>
      <c r="F156" s="5">
        <f>'УО 05.12.2023'!F156+ПРЕДЛОГ!F156</f>
        <v>2821</v>
      </c>
      <c r="G156" s="5">
        <f>'УО 05.12.2023'!G156+ПРЕДЛОГ!G156</f>
        <v>1709</v>
      </c>
      <c r="H156" s="31">
        <f>'УО 05.12.2023'!H156+ПРЕДЛОГ!H156</f>
        <v>56131</v>
      </c>
      <c r="I156" s="5">
        <f>'УО 05.12.2023'!I156+ПРЕДЛОГ!I156</f>
        <v>38</v>
      </c>
      <c r="J156" s="31">
        <f>'УО 05.12.2023'!J156+ПРЕДЛОГ!J156</f>
        <v>56093</v>
      </c>
      <c r="L156" s="49"/>
      <c r="M156" s="52">
        <f>J156-'Прилог 6. за 2023. '!I156</f>
        <v>0</v>
      </c>
    </row>
    <row r="157" spans="1:13" ht="14.25">
      <c r="A157" s="21">
        <v>129</v>
      </c>
      <c r="B157" s="8" t="s">
        <v>368</v>
      </c>
      <c r="C157" s="8" t="s">
        <v>112</v>
      </c>
      <c r="D157" s="5">
        <f>'УО 05.12.2023'!D157+ПРЕДЛОГ!D157</f>
        <v>44932</v>
      </c>
      <c r="E157" s="5">
        <f>'УО 05.12.2023'!E157+ПРЕДЛОГ!E157</f>
        <v>1508</v>
      </c>
      <c r="F157" s="5">
        <f>'УО 05.12.2023'!F157+ПРЕДЛОГ!F157</f>
        <v>6098</v>
      </c>
      <c r="G157" s="5">
        <f>'УО 05.12.2023'!G157+ПРЕДЛОГ!G157</f>
        <v>5553</v>
      </c>
      <c r="H157" s="31">
        <f>'УО 05.12.2023'!H157+ПРЕДЛОГ!H157</f>
        <v>52538</v>
      </c>
      <c r="I157" s="5">
        <f>'УО 05.12.2023'!I157+ПРЕДЛОГ!I157</f>
        <v>0</v>
      </c>
      <c r="J157" s="31">
        <f>'УО 05.12.2023'!J157+ПРЕДЛОГ!J157</f>
        <v>52538</v>
      </c>
      <c r="L157" s="49"/>
      <c r="M157" s="52">
        <f>J157-'Прилог 6. за 2023. '!I157</f>
        <v>0</v>
      </c>
    </row>
    <row r="158" spans="1:13" ht="14.25">
      <c r="A158" s="21">
        <v>130</v>
      </c>
      <c r="B158" s="7" t="s">
        <v>369</v>
      </c>
      <c r="C158" s="7" t="s">
        <v>424</v>
      </c>
      <c r="D158" s="5">
        <f>'УО 05.12.2023'!D158+ПРЕДЛОГ!D158</f>
        <v>96403</v>
      </c>
      <c r="E158" s="5">
        <f>'УО 05.12.2023'!E158+ПРЕДЛОГ!E158</f>
        <v>1640</v>
      </c>
      <c r="F158" s="5">
        <f>'УО 05.12.2023'!F158+ПРЕДЛОГ!F158</f>
        <v>3459</v>
      </c>
      <c r="G158" s="5">
        <f>'УО 05.12.2023'!G158+ПРЕДЛОГ!G158</f>
        <v>2039</v>
      </c>
      <c r="H158" s="31">
        <f>'УО 05.12.2023'!H158+ПРЕДЛОГ!H158</f>
        <v>101502</v>
      </c>
      <c r="I158" s="5">
        <f>'УО 05.12.2023'!I158+ПРЕДЛОГ!I158</f>
        <v>81</v>
      </c>
      <c r="J158" s="31">
        <f>'УО 05.12.2023'!J158+ПРЕДЛОГ!J158</f>
        <v>101421</v>
      </c>
      <c r="L158" s="49"/>
      <c r="M158" s="52">
        <f>J158-'Прилог 6. за 2023. '!I158</f>
        <v>0</v>
      </c>
    </row>
    <row r="159" spans="1:13" ht="14.25">
      <c r="A159" s="21">
        <v>131</v>
      </c>
      <c r="B159" s="7" t="s">
        <v>370</v>
      </c>
      <c r="C159" s="7" t="s">
        <v>152</v>
      </c>
      <c r="D159" s="5">
        <f>'УО 05.12.2023'!D159+ПРЕДЛОГ!D159</f>
        <v>7435</v>
      </c>
      <c r="E159" s="5">
        <f>'УО 05.12.2023'!E159+ПРЕДЛОГ!E159</f>
        <v>198</v>
      </c>
      <c r="F159" s="5">
        <f>'УО 05.12.2023'!F159+ПРЕДЛОГ!F159</f>
        <v>297</v>
      </c>
      <c r="G159" s="5">
        <f>'УО 05.12.2023'!G159+ПРЕДЛОГ!G159</f>
        <v>183</v>
      </c>
      <c r="H159" s="31">
        <f>'УО 05.12.2023'!H159+ПРЕДЛОГ!H159</f>
        <v>7930</v>
      </c>
      <c r="I159" s="5">
        <f>'УО 05.12.2023'!I159+ПРЕДЛОГ!I159</f>
        <v>3</v>
      </c>
      <c r="J159" s="31">
        <f>'УО 05.12.2023'!J159+ПРЕДЛОГ!J159</f>
        <v>7927</v>
      </c>
      <c r="L159" s="49"/>
      <c r="M159" s="52">
        <f>J159-'Прилог 6. за 2023. '!I159</f>
        <v>0</v>
      </c>
    </row>
    <row r="160" spans="1:13" ht="14.25">
      <c r="A160" s="21">
        <v>132</v>
      </c>
      <c r="B160" s="8" t="s">
        <v>371</v>
      </c>
      <c r="C160" s="8" t="s">
        <v>113</v>
      </c>
      <c r="D160" s="5">
        <f>'УО 05.12.2023'!D160+ПРЕДЛОГ!D160</f>
        <v>22367</v>
      </c>
      <c r="E160" s="5">
        <f>'УО 05.12.2023'!E160+ПРЕДЛОГ!E160</f>
        <v>870</v>
      </c>
      <c r="F160" s="5">
        <f>'УО 05.12.2023'!F160+ПРЕДЛОГ!F160</f>
        <v>615</v>
      </c>
      <c r="G160" s="5">
        <f>'УО 05.12.2023'!G160+ПРЕДЛОГ!G160</f>
        <v>404</v>
      </c>
      <c r="H160" s="31">
        <f>'УО 05.12.2023'!H160+ПРЕДЛОГ!H160</f>
        <v>23852</v>
      </c>
      <c r="I160" s="5">
        <f>'УО 05.12.2023'!I160+ПРЕДЛОГ!I160</f>
        <v>7</v>
      </c>
      <c r="J160" s="31">
        <f>'УО 05.12.2023'!J160+ПРЕДЛОГ!J160</f>
        <v>23845</v>
      </c>
      <c r="L160" s="49"/>
      <c r="M160" s="52">
        <f>J160-'Прилог 6. за 2023. '!I160</f>
        <v>0</v>
      </c>
    </row>
    <row r="161" spans="1:13" ht="14.25">
      <c r="A161" s="21">
        <v>133</v>
      </c>
      <c r="B161" s="8" t="s">
        <v>372</v>
      </c>
      <c r="C161" s="8" t="s">
        <v>425</v>
      </c>
      <c r="D161" s="5">
        <f>'УО 05.12.2023'!D161+ПРЕДЛОГ!D161</f>
        <v>26098</v>
      </c>
      <c r="E161" s="5">
        <f>'УО 05.12.2023'!E161+ПРЕДЛОГ!E161</f>
        <v>846</v>
      </c>
      <c r="F161" s="5">
        <f>'УО 05.12.2023'!F161+ПРЕДЛОГ!F161</f>
        <v>918</v>
      </c>
      <c r="G161" s="5">
        <f>'УО 05.12.2023'!G161+ПРЕДЛОГ!G161</f>
        <v>661</v>
      </c>
      <c r="H161" s="31">
        <f>'УО 05.12.2023'!H161+ПРЕДЛОГ!H161</f>
        <v>27862</v>
      </c>
      <c r="I161" s="5">
        <f>'УО 05.12.2023'!I161+ПРЕДЛОГ!I161</f>
        <v>48</v>
      </c>
      <c r="J161" s="31">
        <f>'УО 05.12.2023'!J161+ПРЕДЛОГ!J161</f>
        <v>27814</v>
      </c>
      <c r="L161" s="49"/>
      <c r="M161" s="52">
        <f>J161-'Прилог 6. за 2023. '!I161</f>
        <v>0</v>
      </c>
    </row>
    <row r="162" spans="1:13" s="20" customFormat="1" ht="15" customHeight="1">
      <c r="A162" s="26" t="s">
        <v>215</v>
      </c>
      <c r="B162" s="26"/>
      <c r="C162" s="27" t="s">
        <v>184</v>
      </c>
      <c r="D162" s="28">
        <f>'УО 05.12.2023'!D162+ПРЕДЛОГ!D162</f>
        <v>255108</v>
      </c>
      <c r="E162" s="28">
        <f>'УО 05.12.2023'!E162+ПРЕДЛОГ!E162</f>
        <v>8494</v>
      </c>
      <c r="F162" s="28">
        <f>'УО 05.12.2023'!F162+ПРЕДЛОГ!F162</f>
        <v>14450</v>
      </c>
      <c r="G162" s="28">
        <f>'УО 05.12.2023'!G162+ПРЕДЛОГ!G162</f>
        <v>10699</v>
      </c>
      <c r="H162" s="28">
        <f>'УО 05.12.2023'!H162+ПРЕДЛОГ!H162</f>
        <v>278052</v>
      </c>
      <c r="I162" s="28">
        <f>'УО 05.12.2023'!I162+ПРЕДЛОГ!I162</f>
        <v>177</v>
      </c>
      <c r="J162" s="28">
        <f>'УО 05.12.2023'!J162+ПРЕДЛОГ!J162</f>
        <v>277875</v>
      </c>
      <c r="L162" s="49"/>
      <c r="M162" s="52">
        <f>J162-'Прилог 6. за 2023. '!I162</f>
        <v>0</v>
      </c>
    </row>
    <row r="163" spans="1:13" s="20" customFormat="1" ht="15">
      <c r="A163" s="21">
        <v>134</v>
      </c>
      <c r="B163" s="8" t="s">
        <v>373</v>
      </c>
      <c r="C163" s="8" t="s">
        <v>139</v>
      </c>
      <c r="D163" s="4">
        <f>'УО 05.12.2023'!D163+ПРЕДЛОГ!D163</f>
        <v>44013</v>
      </c>
      <c r="E163" s="4">
        <f>'УО 05.12.2023'!E163+ПРЕДЛОГ!E163</f>
        <v>439</v>
      </c>
      <c r="F163" s="4">
        <f>'УО 05.12.2023'!F163+ПРЕДЛОГ!F163</f>
        <v>773</v>
      </c>
      <c r="G163" s="4">
        <f>'УО 05.12.2023'!G163+ПРЕДЛОГ!G163</f>
        <v>445</v>
      </c>
      <c r="H163" s="32">
        <f>'УО 05.12.2023'!H163+ПРЕДЛОГ!H163</f>
        <v>45225</v>
      </c>
      <c r="I163" s="4">
        <f>'УО 05.12.2023'!I163+ПРЕДЛОГ!I163</f>
        <v>48</v>
      </c>
      <c r="J163" s="32">
        <f>'УО 05.12.2023'!J163+ПРЕДЛОГ!J163</f>
        <v>45177</v>
      </c>
      <c r="L163" s="49"/>
      <c r="M163" s="52">
        <f>J163-'Прилог 6. за 2023. '!I163</f>
        <v>0</v>
      </c>
    </row>
    <row r="164" spans="1:13" s="20" customFormat="1" ht="29.25">
      <c r="A164" s="21">
        <v>135</v>
      </c>
      <c r="B164" s="7" t="s">
        <v>415</v>
      </c>
      <c r="C164" s="7" t="s">
        <v>412</v>
      </c>
      <c r="D164" s="4">
        <f>'УО 05.12.2023'!D164+ПРЕДЛОГ!D164</f>
        <v>101900</v>
      </c>
      <c r="E164" s="4">
        <f>'УО 05.12.2023'!E164+ПРЕДЛОГ!E164</f>
        <v>1149</v>
      </c>
      <c r="F164" s="4">
        <f>'УО 05.12.2023'!F164+ПРЕДЛОГ!F164</f>
        <v>3040</v>
      </c>
      <c r="G164" s="4">
        <f>'УО 05.12.2023'!G164+ПРЕДЛОГ!G164</f>
        <v>2920</v>
      </c>
      <c r="H164" s="32">
        <f>'УО 05.12.2023'!H164+ПРЕДЛОГ!H164</f>
        <v>106089</v>
      </c>
      <c r="I164" s="4">
        <f>'УО 05.12.2023'!I164+ПРЕДЛОГ!I164</f>
        <v>76</v>
      </c>
      <c r="J164" s="32">
        <f>'УО 05.12.2023'!J164+ПРЕДЛОГ!J164</f>
        <v>106013</v>
      </c>
      <c r="L164" s="49"/>
      <c r="M164" s="52">
        <f>J164-'Прилог 6. за 2023. '!I164</f>
        <v>0</v>
      </c>
    </row>
    <row r="165" spans="1:13" s="20" customFormat="1" ht="15">
      <c r="A165" s="21">
        <v>136</v>
      </c>
      <c r="B165" s="7" t="s">
        <v>416</v>
      </c>
      <c r="C165" s="7" t="s">
        <v>413</v>
      </c>
      <c r="D165" s="4">
        <f>'УО 05.12.2023'!D165+ПРЕДЛОГ!D165</f>
        <v>14565</v>
      </c>
      <c r="E165" s="4">
        <f>'УО 05.12.2023'!E165+ПРЕДЛОГ!E165</f>
        <v>0</v>
      </c>
      <c r="F165" s="4">
        <f>'УО 05.12.2023'!F165+ПРЕДЛОГ!F165</f>
        <v>3040</v>
      </c>
      <c r="G165" s="4">
        <f>'УО 05.12.2023'!G165+ПРЕДЛОГ!G165</f>
        <v>2916</v>
      </c>
      <c r="H165" s="32">
        <f>'УО 05.12.2023'!H165+ПРЕДЛОГ!H165</f>
        <v>17605</v>
      </c>
      <c r="I165" s="4">
        <f>'УО 05.12.2023'!I165+ПРЕДЛОГ!I165</f>
        <v>11</v>
      </c>
      <c r="J165" s="32">
        <f>'УО 05.12.2023'!J165+ПРЕДЛОГ!J165</f>
        <v>17594</v>
      </c>
      <c r="L165" s="49"/>
      <c r="M165" s="52">
        <f>J165-'Прилог 6. за 2023. '!I165</f>
        <v>0</v>
      </c>
    </row>
    <row r="166" spans="1:13" s="20" customFormat="1" ht="15" customHeight="1">
      <c r="A166" s="26" t="s">
        <v>216</v>
      </c>
      <c r="B166" s="26"/>
      <c r="C166" s="27" t="s">
        <v>185</v>
      </c>
      <c r="D166" s="28">
        <f>'УО 05.12.2023'!D166+ПРЕДЛОГ!D166</f>
        <v>160478</v>
      </c>
      <c r="E166" s="28">
        <f>'УО 05.12.2023'!E166+ПРЕДЛОГ!E166</f>
        <v>1588</v>
      </c>
      <c r="F166" s="28">
        <f>'УО 05.12.2023'!F166+ПРЕДЛОГ!F166</f>
        <v>6853</v>
      </c>
      <c r="G166" s="28">
        <f>'УО 05.12.2023'!G166+ПРЕДЛОГ!G166</f>
        <v>6281</v>
      </c>
      <c r="H166" s="28">
        <f>'УО 05.12.2023'!H166+ПРЕДЛОГ!H166</f>
        <v>168919</v>
      </c>
      <c r="I166" s="28">
        <f>'УО 05.12.2023'!I166+ПРЕДЛОГ!I166</f>
        <v>113</v>
      </c>
      <c r="J166" s="28">
        <f>'УО 05.12.2023'!J166+ПРЕДЛОГ!J166</f>
        <v>168806</v>
      </c>
      <c r="L166" s="49"/>
      <c r="M166" s="52">
        <f>J166-'Прилог 6. за 2023. '!I166</f>
        <v>0</v>
      </c>
    </row>
    <row r="167" spans="1:13" ht="14.25">
      <c r="A167" s="21">
        <v>137</v>
      </c>
      <c r="B167" s="8" t="s">
        <v>374</v>
      </c>
      <c r="C167" s="8" t="s">
        <v>114</v>
      </c>
      <c r="D167" s="1">
        <f>'УО 05.12.2023'!D167+ПРЕДЛОГ!D167</f>
        <v>24046</v>
      </c>
      <c r="E167" s="1">
        <f>'УО 05.12.2023'!E167+ПРЕДЛОГ!E167</f>
        <v>297</v>
      </c>
      <c r="F167" s="1">
        <f>'УО 05.12.2023'!F167+ПРЕДЛОГ!F167</f>
        <v>871</v>
      </c>
      <c r="G167" s="1">
        <f>'УО 05.12.2023'!G167+ПРЕДЛОГ!G167</f>
        <v>607</v>
      </c>
      <c r="H167" s="31">
        <f>'УО 05.12.2023'!H167+ПРЕДЛОГ!H167</f>
        <v>25214</v>
      </c>
      <c r="I167" s="1">
        <f>'УО 05.12.2023'!I167+ПРЕДЛОГ!I167</f>
        <v>1</v>
      </c>
      <c r="J167" s="31">
        <f>'УО 05.12.2023'!J167+ПРЕДЛОГ!J167</f>
        <v>25213</v>
      </c>
      <c r="L167" s="49"/>
      <c r="M167" s="52">
        <f>J167-'Прилог 6. за 2023. '!I167</f>
        <v>0</v>
      </c>
    </row>
    <row r="168" spans="1:13" ht="14.25">
      <c r="A168" s="21">
        <v>138</v>
      </c>
      <c r="B168" s="10" t="s">
        <v>375</v>
      </c>
      <c r="C168" s="10" t="s">
        <v>115</v>
      </c>
      <c r="D168" s="1">
        <f>'УО 05.12.2023'!D168+ПРЕДЛОГ!D168</f>
        <v>148108</v>
      </c>
      <c r="E168" s="1">
        <f>'УО 05.12.2023'!E168+ПРЕДЛОГ!E168</f>
        <v>3276</v>
      </c>
      <c r="F168" s="1">
        <f>'УО 05.12.2023'!F168+ПРЕДЛОГ!F168</f>
        <v>7586</v>
      </c>
      <c r="G168" s="1">
        <f>'УО 05.12.2023'!G168+ПРЕДЛОГ!G168</f>
        <v>3967</v>
      </c>
      <c r="H168" s="31">
        <f>'УО 05.12.2023'!H168+ПРЕДЛОГ!H168</f>
        <v>158970</v>
      </c>
      <c r="I168" s="1">
        <f>'УО 05.12.2023'!I168+ПРЕДЛОГ!I168</f>
        <v>673</v>
      </c>
      <c r="J168" s="31">
        <f>'УО 05.12.2023'!J168+ПРЕДЛОГ!J168</f>
        <v>158297</v>
      </c>
      <c r="L168" s="49"/>
      <c r="M168" s="52">
        <f>J168-'Прилог 6. за 2023. '!I168</f>
        <v>0</v>
      </c>
    </row>
    <row r="169" spans="1:13" ht="14.25">
      <c r="A169" s="21">
        <v>139</v>
      </c>
      <c r="B169" s="10" t="s">
        <v>376</v>
      </c>
      <c r="C169" s="10" t="s">
        <v>116</v>
      </c>
      <c r="D169" s="3">
        <f>'УО 05.12.2023'!D169+ПРЕДЛОГ!D169</f>
        <v>54056</v>
      </c>
      <c r="E169" s="3">
        <f>'УО 05.12.2023'!E169+ПРЕДЛОГ!E169</f>
        <v>945</v>
      </c>
      <c r="F169" s="3">
        <f>'УО 05.12.2023'!F169+ПРЕДЛОГ!F169</f>
        <v>1829</v>
      </c>
      <c r="G169" s="3">
        <f>'УО 05.12.2023'!G169+ПРЕДЛОГ!G169</f>
        <v>1273</v>
      </c>
      <c r="H169" s="31">
        <f>'УО 05.12.2023'!H169+ПРЕДЛОГ!H169</f>
        <v>56830</v>
      </c>
      <c r="I169" s="3">
        <f>'УО 05.12.2023'!I169+ПРЕДЛОГ!I169</f>
        <v>1</v>
      </c>
      <c r="J169" s="31">
        <f>'УО 05.12.2023'!J169+ПРЕДЛОГ!J169</f>
        <v>56829</v>
      </c>
      <c r="L169" s="49"/>
      <c r="M169" s="52">
        <f>J169-'Прилог 6. за 2023. '!I169</f>
        <v>0</v>
      </c>
    </row>
    <row r="170" spans="1:13" ht="14.25">
      <c r="A170" s="21">
        <v>140</v>
      </c>
      <c r="B170" s="10" t="s">
        <v>377</v>
      </c>
      <c r="C170" s="10" t="s">
        <v>117</v>
      </c>
      <c r="D170" s="1">
        <f>'УО 05.12.2023'!D170+ПРЕДЛОГ!D170</f>
        <v>70841</v>
      </c>
      <c r="E170" s="1">
        <f>'УО 05.12.2023'!E170+ПРЕДЛОГ!E170</f>
        <v>1431</v>
      </c>
      <c r="F170" s="1">
        <f>'УО 05.12.2023'!F170+ПРЕДЛОГ!F170</f>
        <v>2498</v>
      </c>
      <c r="G170" s="1">
        <f>'УО 05.12.2023'!G170+ПРЕДЛОГ!G170</f>
        <v>1422</v>
      </c>
      <c r="H170" s="31">
        <f>'УО 05.12.2023'!H170+ПРЕДЛОГ!H170</f>
        <v>74770</v>
      </c>
      <c r="I170" s="1">
        <f>'УО 05.12.2023'!I170+ПРЕДЛОГ!I170</f>
        <v>171</v>
      </c>
      <c r="J170" s="31">
        <f>'УО 05.12.2023'!J170+ПРЕДЛОГ!J170</f>
        <v>74599</v>
      </c>
      <c r="L170" s="49"/>
      <c r="M170" s="52">
        <f>J170-'Прилог 6. за 2023. '!I170</f>
        <v>0</v>
      </c>
    </row>
    <row r="171" spans="1:13" ht="14.25">
      <c r="A171" s="21">
        <v>141</v>
      </c>
      <c r="B171" s="10" t="s">
        <v>378</v>
      </c>
      <c r="C171" s="10" t="s">
        <v>118</v>
      </c>
      <c r="D171" s="1">
        <f>'УО 05.12.2023'!D171+ПРЕДЛОГ!D171</f>
        <v>134549</v>
      </c>
      <c r="E171" s="1">
        <f>'УО 05.12.2023'!E171+ПРЕДЛОГ!E171</f>
        <v>2615</v>
      </c>
      <c r="F171" s="1">
        <f>'УО 05.12.2023'!F171+ПРЕДЛОГ!F171</f>
        <v>5790</v>
      </c>
      <c r="G171" s="1">
        <f>'УО 05.12.2023'!G171+ПРЕДЛОГ!G171</f>
        <v>3498</v>
      </c>
      <c r="H171" s="31">
        <f>'УО 05.12.2023'!H171+ПРЕДЛОГ!H171</f>
        <v>142954</v>
      </c>
      <c r="I171" s="1">
        <f>'УО 05.12.2023'!I171+ПРЕДЛОГ!I171</f>
        <v>752</v>
      </c>
      <c r="J171" s="31">
        <f>'УО 05.12.2023'!J171+ПРЕДЛОГ!J171</f>
        <v>142202</v>
      </c>
      <c r="L171" s="49"/>
      <c r="M171" s="52">
        <f>J171-'Прилог 6. за 2023. '!I171</f>
        <v>0</v>
      </c>
    </row>
    <row r="172" spans="1:13" ht="14.25">
      <c r="A172" s="21">
        <v>142</v>
      </c>
      <c r="B172" s="10" t="s">
        <v>379</v>
      </c>
      <c r="C172" s="10" t="s">
        <v>119</v>
      </c>
      <c r="D172" s="1">
        <f>'УО 05.12.2023'!D172+ПРЕДЛОГ!D172</f>
        <v>160959</v>
      </c>
      <c r="E172" s="1">
        <f>'УО 05.12.2023'!E172+ПРЕДЛОГ!E172</f>
        <v>3877</v>
      </c>
      <c r="F172" s="1">
        <f>'УО 05.12.2023'!F172+ПРЕДЛОГ!F172</f>
        <v>8896</v>
      </c>
      <c r="G172" s="1">
        <f>'УО 05.12.2023'!G172+ПРЕДЛОГ!G172</f>
        <v>7082</v>
      </c>
      <c r="H172" s="31">
        <f>'УО 05.12.2023'!H172+ПРЕДЛОГ!H172</f>
        <v>173732</v>
      </c>
      <c r="I172" s="1">
        <f>'УО 05.12.2023'!I172+ПРЕДЛОГ!I172</f>
        <v>1789</v>
      </c>
      <c r="J172" s="31">
        <f>'УО 05.12.2023'!J172+ПРЕДЛОГ!J172</f>
        <v>171943</v>
      </c>
      <c r="L172" s="49"/>
      <c r="M172" s="52">
        <f>J172-'Прилог 6. за 2023. '!I172</f>
        <v>0</v>
      </c>
    </row>
    <row r="173" spans="1:13" ht="14.25">
      <c r="A173" s="21">
        <v>143</v>
      </c>
      <c r="B173" s="7" t="s">
        <v>380</v>
      </c>
      <c r="C173" s="7" t="s">
        <v>120</v>
      </c>
      <c r="D173" s="1">
        <f>'УО 05.12.2023'!D173+ПРЕДЛОГ!D173</f>
        <v>47035</v>
      </c>
      <c r="E173" s="1">
        <f>'УО 05.12.2023'!E173+ПРЕДЛОГ!E173</f>
        <v>1141</v>
      </c>
      <c r="F173" s="1">
        <f>'УО 05.12.2023'!F173+ПРЕДЛОГ!F173</f>
        <v>1373</v>
      </c>
      <c r="G173" s="1">
        <f>'УО 05.12.2023'!G173+ПРЕДЛОГ!G173</f>
        <v>285</v>
      </c>
      <c r="H173" s="31">
        <f>'УО 05.12.2023'!H173+ПРЕДЛОГ!H173</f>
        <v>49549</v>
      </c>
      <c r="I173" s="1">
        <f>'УО 05.12.2023'!I173+ПРЕДЛОГ!I173</f>
        <v>470</v>
      </c>
      <c r="J173" s="31">
        <f>'УО 05.12.2023'!J173+ПРЕДЛОГ!J173</f>
        <v>49079</v>
      </c>
      <c r="L173" s="49"/>
      <c r="M173" s="52">
        <f>J173-'Прилог 6. за 2023. '!I173</f>
        <v>0</v>
      </c>
    </row>
    <row r="174" spans="1:13" ht="14.25">
      <c r="A174" s="21">
        <v>144</v>
      </c>
      <c r="B174" s="10" t="s">
        <v>381</v>
      </c>
      <c r="C174" s="10" t="s">
        <v>121</v>
      </c>
      <c r="D174" s="1">
        <f>'УО 05.12.2023'!D174+ПРЕДЛОГ!D174</f>
        <v>38491</v>
      </c>
      <c r="E174" s="1">
        <f>'УО 05.12.2023'!E174+ПРЕДЛОГ!E174</f>
        <v>622</v>
      </c>
      <c r="F174" s="1">
        <f>'УО 05.12.2023'!F174+ПРЕДЛОГ!F174</f>
        <v>1350</v>
      </c>
      <c r="G174" s="1">
        <f>'УО 05.12.2023'!G174+ПРЕДЛОГ!G174</f>
        <v>720</v>
      </c>
      <c r="H174" s="31">
        <f>'УО 05.12.2023'!H174+ПРЕДЛОГ!H174</f>
        <v>40463</v>
      </c>
      <c r="I174" s="1">
        <f>'УО 05.12.2023'!I174+ПРЕДЛОГ!I174</f>
        <v>14</v>
      </c>
      <c r="J174" s="31">
        <f>'УО 05.12.2023'!J174+ПРЕДЛОГ!J174</f>
        <v>40449</v>
      </c>
      <c r="L174" s="49"/>
      <c r="M174" s="52">
        <f>J174-'Прилог 6. за 2023. '!I174</f>
        <v>0</v>
      </c>
    </row>
    <row r="175" spans="1:13" ht="14.25">
      <c r="A175" s="21">
        <v>145</v>
      </c>
      <c r="B175" s="10" t="s">
        <v>382</v>
      </c>
      <c r="C175" s="10" t="s">
        <v>122</v>
      </c>
      <c r="D175" s="1">
        <f>'УО 05.12.2023'!D175+ПРЕДЛОГ!D175</f>
        <v>156322</v>
      </c>
      <c r="E175" s="1">
        <f>'УО 05.12.2023'!E175+ПРЕДЛОГ!E175</f>
        <v>3173</v>
      </c>
      <c r="F175" s="1">
        <f>'УО 05.12.2023'!F175+ПРЕДЛОГ!F175</f>
        <v>6854</v>
      </c>
      <c r="G175" s="1">
        <f>'УО 05.12.2023'!G175+ПРЕДЛОГ!G175</f>
        <v>2469</v>
      </c>
      <c r="H175" s="31">
        <f>'УО 05.12.2023'!H175+ПРЕДЛОГ!H175</f>
        <v>166349</v>
      </c>
      <c r="I175" s="1">
        <f>'УО 05.12.2023'!I175+ПРЕДЛОГ!I175</f>
        <v>898</v>
      </c>
      <c r="J175" s="31">
        <f>'УО 05.12.2023'!J175+ПРЕДЛОГ!J175</f>
        <v>165451</v>
      </c>
      <c r="L175" s="49"/>
      <c r="M175" s="52">
        <f>J175-'Прилог 6. за 2023. '!I175</f>
        <v>0</v>
      </c>
    </row>
    <row r="176" spans="1:13" ht="14.25">
      <c r="A176" s="21">
        <v>146</v>
      </c>
      <c r="B176" s="10" t="s">
        <v>383</v>
      </c>
      <c r="C176" s="10" t="s">
        <v>123</v>
      </c>
      <c r="D176" s="1">
        <f>'УО 05.12.2023'!D176+ПРЕДЛОГ!D176</f>
        <v>61767</v>
      </c>
      <c r="E176" s="1">
        <f>'УО 05.12.2023'!E176+ПРЕДЛОГ!E176</f>
        <v>1184</v>
      </c>
      <c r="F176" s="1">
        <f>'УО 05.12.2023'!F176+ПРЕДЛОГ!F176</f>
        <v>3903</v>
      </c>
      <c r="G176" s="1">
        <f>'УО 05.12.2023'!G176+ПРЕДЛОГ!G176</f>
        <v>2912</v>
      </c>
      <c r="H176" s="31">
        <f>'УО 05.12.2023'!H176+ПРЕДЛОГ!H176</f>
        <v>66854</v>
      </c>
      <c r="I176" s="1">
        <f>'УО 05.12.2023'!I176+ПРЕДЛОГ!I176</f>
        <v>542</v>
      </c>
      <c r="J176" s="31">
        <f>'УО 05.12.2023'!J176+ПРЕДЛОГ!J176</f>
        <v>66312</v>
      </c>
      <c r="L176" s="49"/>
      <c r="M176" s="52">
        <f>J176-'Прилог 6. за 2023. '!I176</f>
        <v>0</v>
      </c>
    </row>
    <row r="177" spans="1:13" ht="14.25">
      <c r="A177" s="21">
        <v>147</v>
      </c>
      <c r="B177" s="10" t="s">
        <v>384</v>
      </c>
      <c r="C177" s="10" t="s">
        <v>124</v>
      </c>
      <c r="D177" s="1">
        <f>'УО 05.12.2023'!D177+ПРЕДЛОГ!D177</f>
        <v>186633</v>
      </c>
      <c r="E177" s="1">
        <f>'УО 05.12.2023'!E177+ПРЕДЛОГ!E177</f>
        <v>3384</v>
      </c>
      <c r="F177" s="1">
        <f>'УО 05.12.2023'!F177+ПРЕДЛОГ!F177</f>
        <v>10710</v>
      </c>
      <c r="G177" s="1">
        <f>'УО 05.12.2023'!G177+ПРЕДЛОГ!G177</f>
        <v>6602</v>
      </c>
      <c r="H177" s="31">
        <f>'УО 05.12.2023'!H177+ПРЕДЛОГ!H177</f>
        <v>200727</v>
      </c>
      <c r="I177" s="1">
        <f>'УО 05.12.2023'!I177+ПРЕДЛОГ!I177</f>
        <v>873</v>
      </c>
      <c r="J177" s="31">
        <f>'УО 05.12.2023'!J177+ПРЕДЛОГ!J177</f>
        <v>199854</v>
      </c>
      <c r="L177" s="49"/>
      <c r="M177" s="52">
        <f>J177-'Прилог 6. за 2023. '!I177</f>
        <v>0</v>
      </c>
    </row>
    <row r="178" spans="1:13" ht="14.25">
      <c r="A178" s="21">
        <v>148</v>
      </c>
      <c r="B178" s="10" t="s">
        <v>385</v>
      </c>
      <c r="C178" s="10" t="s">
        <v>125</v>
      </c>
      <c r="D178" s="1">
        <f>'УО 05.12.2023'!D178+ПРЕДЛОГ!D178</f>
        <v>98563</v>
      </c>
      <c r="E178" s="1">
        <f>'УО 05.12.2023'!E178+ПРЕДЛОГ!E178</f>
        <v>1863</v>
      </c>
      <c r="F178" s="1">
        <f>'УО 05.12.2023'!F178+ПРЕДЛОГ!F178</f>
        <v>3688</v>
      </c>
      <c r="G178" s="1">
        <f>'УО 05.12.2023'!G178+ПРЕДЛОГ!G178</f>
        <v>2488</v>
      </c>
      <c r="H178" s="31">
        <f>'УО 05.12.2023'!H178+ПРЕДЛОГ!H178</f>
        <v>104114</v>
      </c>
      <c r="I178" s="1">
        <f>'УО 05.12.2023'!I178+ПРЕДЛОГ!I178</f>
        <v>660</v>
      </c>
      <c r="J178" s="31">
        <f>'УО 05.12.2023'!J178+ПРЕДЛОГ!J178</f>
        <v>103454</v>
      </c>
      <c r="L178" s="49"/>
      <c r="M178" s="52">
        <f>J178-'Прилог 6. за 2023. '!I178</f>
        <v>0</v>
      </c>
    </row>
    <row r="179" spans="1:13" ht="14.25">
      <c r="A179" s="21">
        <v>149</v>
      </c>
      <c r="B179" s="10" t="s">
        <v>386</v>
      </c>
      <c r="C179" s="10" t="s">
        <v>126</v>
      </c>
      <c r="D179" s="1">
        <f>'УО 05.12.2023'!D179+ПРЕДЛОГ!D179</f>
        <v>35936</v>
      </c>
      <c r="E179" s="1">
        <f>'УО 05.12.2023'!E179+ПРЕДЛОГ!E179</f>
        <v>659</v>
      </c>
      <c r="F179" s="1">
        <f>'УО 05.12.2023'!F179+ПРЕДЛОГ!F179</f>
        <v>1577</v>
      </c>
      <c r="G179" s="1">
        <f>'УО 05.12.2023'!G179+ПРЕДЛОГ!G179</f>
        <v>1346</v>
      </c>
      <c r="H179" s="31">
        <f>'УО 05.12.2023'!H179+ПРЕДЛОГ!H179</f>
        <v>38172</v>
      </c>
      <c r="I179" s="1">
        <f>'УО 05.12.2023'!I179+ПРЕДЛОГ!I179</f>
        <v>278</v>
      </c>
      <c r="J179" s="31">
        <f>'УО 05.12.2023'!J179+ПРЕДЛОГ!J179</f>
        <v>37894</v>
      </c>
      <c r="L179" s="49"/>
      <c r="M179" s="52">
        <f>J179-'Прилог 6. за 2023. '!I179</f>
        <v>0</v>
      </c>
    </row>
    <row r="180" spans="1:13" ht="14.25">
      <c r="A180" s="21">
        <v>150</v>
      </c>
      <c r="B180" s="10" t="s">
        <v>387</v>
      </c>
      <c r="C180" s="10" t="s">
        <v>127</v>
      </c>
      <c r="D180" s="1">
        <f>'УО 05.12.2023'!D180+ПРЕДЛОГ!D180</f>
        <v>14167</v>
      </c>
      <c r="E180" s="1">
        <f>'УО 05.12.2023'!E180+ПРЕДЛОГ!E180</f>
        <v>383</v>
      </c>
      <c r="F180" s="1">
        <f>'УО 05.12.2023'!F180+ПРЕДЛОГ!F180</f>
        <v>1008</v>
      </c>
      <c r="G180" s="1">
        <f>'УО 05.12.2023'!G180+ПРЕДЛОГ!G180</f>
        <v>678</v>
      </c>
      <c r="H180" s="31">
        <f>'УО 05.12.2023'!H180+ПРЕДЛОГ!H180</f>
        <v>15558</v>
      </c>
      <c r="I180" s="1">
        <f>'УО 05.12.2023'!I180+ПРЕДЛОГ!I180</f>
        <v>73</v>
      </c>
      <c r="J180" s="31">
        <f>'УО 05.12.2023'!J180+ПРЕДЛОГ!J180</f>
        <v>15485</v>
      </c>
      <c r="L180" s="49"/>
      <c r="M180" s="52">
        <f>J180-'Прилог 6. за 2023. '!I180</f>
        <v>0</v>
      </c>
    </row>
    <row r="181" spans="1:13" ht="14.25">
      <c r="A181" s="21">
        <v>151</v>
      </c>
      <c r="B181" s="10" t="s">
        <v>388</v>
      </c>
      <c r="C181" s="10" t="s">
        <v>128</v>
      </c>
      <c r="D181" s="1">
        <f>'УО 05.12.2023'!D181+ПРЕДЛОГ!D181</f>
        <v>69613</v>
      </c>
      <c r="E181" s="1">
        <f>'УО 05.12.2023'!E181+ПРЕДЛОГ!E181</f>
        <v>1267</v>
      </c>
      <c r="F181" s="1">
        <f>'УО 05.12.2023'!F181+ПРЕДЛОГ!F181</f>
        <v>1350</v>
      </c>
      <c r="G181" s="1">
        <f>'УО 05.12.2023'!G181+ПРЕДЛОГ!G181</f>
        <v>581</v>
      </c>
      <c r="H181" s="31">
        <f>'УО 05.12.2023'!H181+ПРЕДЛОГ!H181</f>
        <v>72230</v>
      </c>
      <c r="I181" s="1">
        <f>'УО 05.12.2023'!I181+ПРЕДЛОГ!I181</f>
        <v>308</v>
      </c>
      <c r="J181" s="31">
        <f>'УО 05.12.2023'!J181+ПРЕДЛОГ!J181</f>
        <v>71922</v>
      </c>
      <c r="L181" s="49"/>
      <c r="M181" s="52">
        <f>J181-'Прилог 6. за 2023. '!I181</f>
        <v>0</v>
      </c>
    </row>
    <row r="182" spans="1:13" ht="14.25">
      <c r="A182" s="21">
        <v>152</v>
      </c>
      <c r="B182" s="10" t="s">
        <v>389</v>
      </c>
      <c r="C182" s="10" t="s">
        <v>129</v>
      </c>
      <c r="D182" s="1">
        <f>'УО 05.12.2023'!D182+ПРЕДЛОГ!D182</f>
        <v>164530</v>
      </c>
      <c r="E182" s="1">
        <f>'УО 05.12.2023'!E182+ПРЕДЛОГ!E182</f>
        <v>2774</v>
      </c>
      <c r="F182" s="1">
        <f>'УО 05.12.2023'!F182+ПРЕДЛОГ!F182</f>
        <v>6998</v>
      </c>
      <c r="G182" s="1">
        <f>'УО 05.12.2023'!G182+ПРЕДЛОГ!G182</f>
        <v>5422</v>
      </c>
      <c r="H182" s="31">
        <f>'УО 05.12.2023'!H182+ПРЕДЛОГ!H182</f>
        <v>174302</v>
      </c>
      <c r="I182" s="1">
        <f>'УО 05.12.2023'!I182+ПРЕДЛОГ!I182</f>
        <v>882</v>
      </c>
      <c r="J182" s="31">
        <f>'УО 05.12.2023'!J182+ПРЕДЛОГ!J182</f>
        <v>173420</v>
      </c>
      <c r="L182" s="49"/>
      <c r="M182" s="52">
        <f>J182-'Прилог 6. за 2023. '!I182</f>
        <v>0</v>
      </c>
    </row>
    <row r="183" spans="1:13" ht="14.25">
      <c r="A183" s="21">
        <v>153</v>
      </c>
      <c r="B183" s="10" t="s">
        <v>399</v>
      </c>
      <c r="C183" s="10" t="s">
        <v>411</v>
      </c>
      <c r="D183" s="1">
        <f>'УО 05.12.2023'!D183+ПРЕДЛОГ!D183</f>
        <v>23848</v>
      </c>
      <c r="E183" s="1">
        <f>'УО 05.12.2023'!E183+ПРЕДЛОГ!E183</f>
        <v>511</v>
      </c>
      <c r="F183" s="1">
        <f>'УО 05.12.2023'!F183+ПРЕДЛОГ!F183</f>
        <v>1499</v>
      </c>
      <c r="G183" s="1">
        <f>'УО 05.12.2023'!G183+ПРЕДЛОГ!G183</f>
        <v>948</v>
      </c>
      <c r="H183" s="31">
        <f>'УО 05.12.2023'!H183+ПРЕДЛОГ!H183</f>
        <v>25858</v>
      </c>
      <c r="I183" s="1">
        <f>'УО 05.12.2023'!I183+ПРЕДЛОГ!I183</f>
        <v>5</v>
      </c>
      <c r="J183" s="31">
        <f>'УО 05.12.2023'!J183+ПРЕДЛОГ!J183</f>
        <v>25853</v>
      </c>
      <c r="L183" s="49"/>
      <c r="M183" s="52">
        <f>J183-'Прилог 6. за 2023. '!I183</f>
        <v>0</v>
      </c>
    </row>
    <row r="184" spans="1:13" s="20" customFormat="1" ht="15" customHeight="1">
      <c r="A184" s="26" t="s">
        <v>217</v>
      </c>
      <c r="B184" s="26"/>
      <c r="C184" s="27" t="s">
        <v>186</v>
      </c>
      <c r="D184" s="28">
        <f>'УО 05.12.2023'!D184+ПРЕДЛОГ!D184</f>
        <v>1489464</v>
      </c>
      <c r="E184" s="28">
        <f>'УО 05.12.2023'!E184+ПРЕДЛОГ!E184</f>
        <v>29402</v>
      </c>
      <c r="F184" s="28">
        <f>'УО 05.12.2023'!F184+ПРЕДЛОГ!F184</f>
        <v>67780</v>
      </c>
      <c r="G184" s="28">
        <f>'УО 05.12.2023'!G184+ПРЕДЛОГ!G184</f>
        <v>42300</v>
      </c>
      <c r="H184" s="28">
        <f>'УО 05.12.2023'!H184+ПРЕДЛОГ!H184</f>
        <v>1586646</v>
      </c>
      <c r="I184" s="28">
        <f>'УО 05.12.2023'!I184+ПРЕДЛОГ!I184</f>
        <v>8390</v>
      </c>
      <c r="J184" s="28">
        <f>'УО 05.12.2023'!J184+ПРЕДЛОГ!J184</f>
        <v>1578256</v>
      </c>
      <c r="L184" s="49"/>
      <c r="M184" s="52">
        <f>J184-'Прилог 6. за 2023. '!I184</f>
        <v>0</v>
      </c>
    </row>
    <row r="185" spans="1:13" s="20" customFormat="1" ht="15">
      <c r="A185" s="21">
        <v>154</v>
      </c>
      <c r="B185" s="7" t="s">
        <v>390</v>
      </c>
      <c r="C185" s="7" t="s">
        <v>140</v>
      </c>
      <c r="D185" s="4">
        <f>'УО 05.12.2023'!D185+ПРЕДЛОГ!D185</f>
        <v>17767</v>
      </c>
      <c r="E185" s="4">
        <f>'УО 05.12.2023'!E185+ПРЕДЛОГ!E185</f>
        <v>178</v>
      </c>
      <c r="F185" s="4">
        <f>'УО 05.12.2023'!F185+ПРЕДЛОГ!F185</f>
        <v>2387</v>
      </c>
      <c r="G185" s="4">
        <f>'УО 05.12.2023'!G185+ПРЕДЛОГ!G185</f>
        <v>1620</v>
      </c>
      <c r="H185" s="32">
        <f>'УО 05.12.2023'!H185+ПРЕДЛОГ!H185</f>
        <v>20332</v>
      </c>
      <c r="I185" s="4">
        <f>'УО 05.12.2023'!I185+ПРЕДЛОГ!I185</f>
        <v>19</v>
      </c>
      <c r="J185" s="32">
        <f>'УО 05.12.2023'!J185+ПРЕДЛОГ!J185</f>
        <v>20313</v>
      </c>
      <c r="L185" s="49"/>
      <c r="M185" s="52">
        <f>J185-'Прилог 6. за 2023. '!I185</f>
        <v>0</v>
      </c>
    </row>
    <row r="186" spans="1:13" s="20" customFormat="1" ht="15" customHeight="1">
      <c r="A186" s="26" t="s">
        <v>218</v>
      </c>
      <c r="B186" s="26"/>
      <c r="C186" s="27" t="s">
        <v>187</v>
      </c>
      <c r="D186" s="28">
        <f>'УО 05.12.2023'!D186+ПРЕДЛОГ!D186</f>
        <v>17767</v>
      </c>
      <c r="E186" s="28">
        <f>'УО 05.12.2023'!E186+ПРЕДЛОГ!E186</f>
        <v>178</v>
      </c>
      <c r="F186" s="28">
        <f>'УО 05.12.2023'!F186+ПРЕДЛОГ!F186</f>
        <v>2387</v>
      </c>
      <c r="G186" s="28">
        <f>'УО 05.12.2023'!G186+ПРЕДЛОГ!G186</f>
        <v>1620</v>
      </c>
      <c r="H186" s="28">
        <f>'УО 05.12.2023'!H186+ПРЕДЛОГ!H186</f>
        <v>20332</v>
      </c>
      <c r="I186" s="28">
        <f>'УО 05.12.2023'!I186+ПРЕДЛОГ!I186</f>
        <v>19</v>
      </c>
      <c r="J186" s="28">
        <f>'УО 05.12.2023'!J186+ПРЕДЛОГ!J186</f>
        <v>20313</v>
      </c>
      <c r="L186" s="49"/>
      <c r="M186" s="52">
        <f>J186-'Прилог 6. за 2023. '!I186</f>
        <v>0</v>
      </c>
    </row>
    <row r="187" spans="1:13" s="20" customFormat="1" ht="15">
      <c r="A187" s="21">
        <v>155</v>
      </c>
      <c r="B187" s="8" t="s">
        <v>391</v>
      </c>
      <c r="C187" s="8" t="s">
        <v>141</v>
      </c>
      <c r="D187" s="4">
        <f>'УО 05.12.2023'!D187+ПРЕДЛОГ!D187</f>
        <v>52955</v>
      </c>
      <c r="E187" s="4">
        <f>'УО 05.12.2023'!E187+ПРЕДЛОГ!E187</f>
        <v>215</v>
      </c>
      <c r="F187" s="4">
        <f>'УО 05.12.2023'!F187+ПРЕДЛОГ!F187</f>
        <v>1012</v>
      </c>
      <c r="G187" s="4">
        <f>'УО 05.12.2023'!G187+ПРЕДЛОГ!G187</f>
        <v>0</v>
      </c>
      <c r="H187" s="32">
        <f>'УО 05.12.2023'!H187+ПРЕДЛОГ!H187</f>
        <v>54182</v>
      </c>
      <c r="I187" s="4">
        <f>'УО 05.12.2023'!I187+ПРЕДЛОГ!I187</f>
        <v>0</v>
      </c>
      <c r="J187" s="32">
        <f>'УО 05.12.2023'!J187+ПРЕДЛОГ!J187</f>
        <v>54182</v>
      </c>
      <c r="L187" s="49"/>
      <c r="M187" s="52">
        <f>J187-'Прилог 6. за 2023. '!I187</f>
        <v>0</v>
      </c>
    </row>
    <row r="188" spans="1:13" s="20" customFormat="1" ht="29.25">
      <c r="A188" s="21">
        <v>156</v>
      </c>
      <c r="B188" s="7" t="s">
        <v>392</v>
      </c>
      <c r="C188" s="7" t="s">
        <v>142</v>
      </c>
      <c r="D188" s="4">
        <f>'УО 05.12.2023'!D188+ПРЕДЛОГ!D188</f>
        <v>17729</v>
      </c>
      <c r="E188" s="4">
        <f>'УО 05.12.2023'!E188+ПРЕДЛОГ!E188</f>
        <v>200</v>
      </c>
      <c r="F188" s="4">
        <f>'УО 05.12.2023'!F188+ПРЕДЛОГ!F188</f>
        <v>212</v>
      </c>
      <c r="G188" s="4">
        <f>'УО 05.12.2023'!G188+ПРЕДЛОГ!G188</f>
        <v>18</v>
      </c>
      <c r="H188" s="32">
        <f>'УО 05.12.2023'!H188+ПРЕДЛОГ!H188</f>
        <v>18141</v>
      </c>
      <c r="I188" s="4">
        <f>'УО 05.12.2023'!I188+ПРЕДЛОГ!I188</f>
        <v>55</v>
      </c>
      <c r="J188" s="32">
        <f>'УО 05.12.2023'!J188+ПРЕДЛОГ!J188</f>
        <v>18086</v>
      </c>
      <c r="L188" s="49"/>
      <c r="M188" s="52">
        <f>J188-'Прилог 6. за 2023. '!I188</f>
        <v>0</v>
      </c>
    </row>
    <row r="189" spans="1:13" s="20" customFormat="1" ht="15">
      <c r="A189" s="21">
        <v>157</v>
      </c>
      <c r="B189" s="8" t="s">
        <v>393</v>
      </c>
      <c r="C189" s="8" t="s">
        <v>143</v>
      </c>
      <c r="D189" s="4">
        <f>'УО 05.12.2023'!D189+ПРЕДЛОГ!D189</f>
        <v>6032</v>
      </c>
      <c r="E189" s="4">
        <f>'УО 05.12.2023'!E189+ПРЕДЛОГ!E189</f>
        <v>36</v>
      </c>
      <c r="F189" s="4">
        <f>'УО 05.12.2023'!F189+ПРЕДЛОГ!F189</f>
        <v>392</v>
      </c>
      <c r="G189" s="4">
        <f>'УО 05.12.2023'!G189+ПРЕДЛОГ!G189</f>
        <v>329</v>
      </c>
      <c r="H189" s="32">
        <f>'УО 05.12.2023'!H189+ПРЕДЛОГ!H189</f>
        <v>6460</v>
      </c>
      <c r="I189" s="4">
        <f>'УО 05.12.2023'!I189+ПРЕДЛОГ!I189</f>
        <v>0</v>
      </c>
      <c r="J189" s="32">
        <f>'УО 05.12.2023'!J189+ПРЕДЛОГ!J189</f>
        <v>6460</v>
      </c>
      <c r="L189" s="49"/>
      <c r="M189" s="52">
        <f>J189-'Прилог 6. за 2023. '!I189</f>
        <v>0</v>
      </c>
    </row>
    <row r="190" spans="1:13" s="20" customFormat="1" ht="15">
      <c r="A190" s="21">
        <v>158</v>
      </c>
      <c r="B190" s="8" t="s">
        <v>394</v>
      </c>
      <c r="C190" s="8" t="s">
        <v>144</v>
      </c>
      <c r="D190" s="4">
        <f>'УО 05.12.2023'!D190+ПРЕДЛОГ!D190</f>
        <v>10198</v>
      </c>
      <c r="E190" s="4">
        <f>'УО 05.12.2023'!E190+ПРЕДЛОГ!E190</f>
        <v>0</v>
      </c>
      <c r="F190" s="4">
        <f>'УО 05.12.2023'!F190+ПРЕДЛОГ!F190</f>
        <v>38</v>
      </c>
      <c r="G190" s="4">
        <f>'УО 05.12.2023'!G190+ПРЕДЛОГ!G190</f>
        <v>0</v>
      </c>
      <c r="H190" s="32">
        <f>'УО 05.12.2023'!H190+ПРЕДЛОГ!H190</f>
        <v>10236</v>
      </c>
      <c r="I190" s="4">
        <f>'УО 05.12.2023'!I190+ПРЕДЛОГ!I190</f>
        <v>0</v>
      </c>
      <c r="J190" s="32">
        <f>'УО 05.12.2023'!J190+ПРЕДЛОГ!J190</f>
        <v>10236</v>
      </c>
      <c r="L190" s="49"/>
      <c r="M190" s="52">
        <f>J190-'Прилог 6. за 2023. '!I190</f>
        <v>0</v>
      </c>
    </row>
    <row r="191" spans="1:13" s="20" customFormat="1" ht="15">
      <c r="A191" s="21">
        <v>159</v>
      </c>
      <c r="B191" s="8" t="s">
        <v>395</v>
      </c>
      <c r="C191" s="8" t="s">
        <v>145</v>
      </c>
      <c r="D191" s="4">
        <f>'УО 05.12.2023'!D191+ПРЕДЛОГ!D191</f>
        <v>25511</v>
      </c>
      <c r="E191" s="4">
        <f>'УО 05.12.2023'!E191+ПРЕДЛОГ!E191</f>
        <v>70</v>
      </c>
      <c r="F191" s="4">
        <f>'УО 05.12.2023'!F191+ПРЕДЛОГ!F191</f>
        <v>939</v>
      </c>
      <c r="G191" s="4">
        <f>'УО 05.12.2023'!G191+ПРЕДЛОГ!G191</f>
        <v>477</v>
      </c>
      <c r="H191" s="32">
        <f>'УО 05.12.2023'!H191+ПРЕДЛОГ!H191</f>
        <v>26520</v>
      </c>
      <c r="I191" s="4">
        <f>'УО 05.12.2023'!I191+ПРЕДЛОГ!I191</f>
        <v>0</v>
      </c>
      <c r="J191" s="32">
        <f>'УО 05.12.2023'!J191+ПРЕДЛОГ!J191</f>
        <v>26520</v>
      </c>
      <c r="L191" s="49"/>
      <c r="M191" s="52">
        <f>J191-'Прилог 6. за 2023. '!I191</f>
        <v>0</v>
      </c>
    </row>
    <row r="192" spans="1:13" s="20" customFormat="1" ht="15">
      <c r="A192" s="21">
        <v>160</v>
      </c>
      <c r="B192" s="8" t="s">
        <v>396</v>
      </c>
      <c r="C192" s="8" t="s">
        <v>146</v>
      </c>
      <c r="D192" s="4">
        <f>'УО 05.12.2023'!D192+ПРЕДЛОГ!D192</f>
        <v>14243</v>
      </c>
      <c r="E192" s="4">
        <f>'УО 05.12.2023'!E192+ПРЕДЛОГ!E192</f>
        <v>0</v>
      </c>
      <c r="F192" s="4">
        <f>'УО 05.12.2023'!F192+ПРЕДЛОГ!F192</f>
        <v>50</v>
      </c>
      <c r="G192" s="4">
        <f>'УО 05.12.2023'!G192+ПРЕДЛОГ!G192</f>
        <v>2</v>
      </c>
      <c r="H192" s="32">
        <f>'УО 05.12.2023'!H192+ПРЕДЛОГ!H192</f>
        <v>14293</v>
      </c>
      <c r="I192" s="4">
        <f>'УО 05.12.2023'!I192+ПРЕДЛОГ!I192</f>
        <v>2</v>
      </c>
      <c r="J192" s="32">
        <f>'УО 05.12.2023'!J192+ПРЕДЛОГ!J192</f>
        <v>14291</v>
      </c>
      <c r="L192" s="49"/>
      <c r="M192" s="52">
        <f>J192-'Прилог 6. за 2023. '!I192</f>
        <v>0</v>
      </c>
    </row>
    <row r="193" spans="1:13" s="20" customFormat="1" ht="15">
      <c r="A193" s="21">
        <v>161</v>
      </c>
      <c r="B193" s="8" t="s">
        <v>397</v>
      </c>
      <c r="C193" s="8" t="s">
        <v>147</v>
      </c>
      <c r="D193" s="4">
        <f>'УО 05.12.2023'!D193+ПРЕДЛОГ!D193</f>
        <v>2393</v>
      </c>
      <c r="E193" s="4">
        <f>'УО 05.12.2023'!E193+ПРЕДЛОГ!E193</f>
        <v>0</v>
      </c>
      <c r="F193" s="4">
        <f>'УО 05.12.2023'!F193+ПРЕДЛОГ!F193</f>
        <v>0</v>
      </c>
      <c r="G193" s="4">
        <f>'УО 05.12.2023'!G193+ПРЕДЛОГ!G193</f>
        <v>0</v>
      </c>
      <c r="H193" s="32">
        <f>'УО 05.12.2023'!H193+ПРЕДЛОГ!H193</f>
        <v>2393</v>
      </c>
      <c r="I193" s="4">
        <f>'УО 05.12.2023'!I193+ПРЕДЛОГ!I193</f>
        <v>0</v>
      </c>
      <c r="J193" s="32">
        <f>'УО 05.12.2023'!J193+ПРЕДЛОГ!J193</f>
        <v>2393</v>
      </c>
      <c r="L193" s="49"/>
      <c r="M193" s="52">
        <f>J193-'Прилог 6. за 2023. '!I193</f>
        <v>0</v>
      </c>
    </row>
    <row r="194" spans="1:13" s="20" customFormat="1" ht="15">
      <c r="A194" s="21">
        <v>162</v>
      </c>
      <c r="B194" s="8" t="s">
        <v>398</v>
      </c>
      <c r="C194" s="8" t="s">
        <v>148</v>
      </c>
      <c r="D194" s="4">
        <f>'УО 05.12.2023'!D194+ПРЕДЛОГ!D194</f>
        <v>9861</v>
      </c>
      <c r="E194" s="4">
        <f>'УО 05.12.2023'!E194+ПРЕДЛОГ!E194</f>
        <v>0</v>
      </c>
      <c r="F194" s="4">
        <f>'УО 05.12.2023'!F194+ПРЕДЛОГ!F194</f>
        <v>46</v>
      </c>
      <c r="G194" s="4">
        <f>'УО 05.12.2023'!G194+ПРЕДЛОГ!G194</f>
        <v>1</v>
      </c>
      <c r="H194" s="32">
        <f>'УО 05.12.2023'!H194+ПРЕДЛОГ!H194</f>
        <v>9907</v>
      </c>
      <c r="I194" s="4">
        <f>'УО 05.12.2023'!I194+ПРЕДЛОГ!I194</f>
        <v>0</v>
      </c>
      <c r="J194" s="32">
        <f>'УО 05.12.2023'!J194+ПРЕДЛОГ!J194</f>
        <v>9907</v>
      </c>
      <c r="L194" s="49"/>
      <c r="M194" s="52">
        <f>J194-'Прилог 6. за 2023. '!I194</f>
        <v>0</v>
      </c>
    </row>
    <row r="195" spans="1:13" s="20" customFormat="1" ht="15">
      <c r="A195" s="21">
        <v>163</v>
      </c>
      <c r="B195" s="13" t="s">
        <v>399</v>
      </c>
      <c r="C195" s="13" t="s">
        <v>149</v>
      </c>
      <c r="D195" s="4">
        <f>'УО 05.12.2023'!D195+ПРЕДЛОГ!D195</f>
        <v>19401</v>
      </c>
      <c r="E195" s="4">
        <f>'УО 05.12.2023'!E195+ПРЕДЛОГ!E195</f>
        <v>144</v>
      </c>
      <c r="F195" s="4">
        <f>'УО 05.12.2023'!F195+ПРЕДЛОГ!F195</f>
        <v>0</v>
      </c>
      <c r="G195" s="4">
        <f>'УО 05.12.2023'!G195+ПРЕДЛОГ!G195</f>
        <v>0</v>
      </c>
      <c r="H195" s="32">
        <f>'УО 05.12.2023'!H195+ПРЕДЛОГ!H195</f>
        <v>19545</v>
      </c>
      <c r="I195" s="4">
        <f>'УО 05.12.2023'!I195+ПРЕДЛОГ!I195</f>
        <v>0</v>
      </c>
      <c r="J195" s="32">
        <f>'УО 05.12.2023'!J195+ПРЕДЛОГ!J195</f>
        <v>19545</v>
      </c>
      <c r="L195" s="49"/>
      <c r="M195" s="52">
        <f>J195-'Прилог 6. за 2023. '!I195</f>
        <v>0</v>
      </c>
    </row>
    <row r="196" spans="1:13" s="20" customFormat="1" ht="15" customHeight="1">
      <c r="A196" s="26" t="s">
        <v>219</v>
      </c>
      <c r="B196" s="26"/>
      <c r="C196" s="27" t="s">
        <v>188</v>
      </c>
      <c r="D196" s="28">
        <f>'УО 05.12.2023'!D196+ПРЕДЛОГ!D196</f>
        <v>158323</v>
      </c>
      <c r="E196" s="28">
        <f>'УО 05.12.2023'!E196+ПРЕДЛОГ!E196</f>
        <v>665</v>
      </c>
      <c r="F196" s="28">
        <f>'УО 05.12.2023'!F196+ПРЕДЛОГ!F196</f>
        <v>2689</v>
      </c>
      <c r="G196" s="28">
        <f>'УО 05.12.2023'!G196+ПРЕДЛОГ!G196</f>
        <v>827</v>
      </c>
      <c r="H196" s="28">
        <f>'УО 05.12.2023'!H196+ПРЕДЛОГ!H196</f>
        <v>161677</v>
      </c>
      <c r="I196" s="28">
        <f>'УО 05.12.2023'!I196+ПРЕДЛОГ!I196</f>
        <v>57</v>
      </c>
      <c r="J196" s="28">
        <f>'УО 05.12.2023'!J196+ПРЕДЛОГ!J196</f>
        <v>161620</v>
      </c>
      <c r="L196" s="49"/>
      <c r="M196" s="52">
        <f>J196-'Прилог 6. за 2023. '!I196</f>
        <v>0</v>
      </c>
    </row>
    <row r="197" spans="1:13" ht="14.25">
      <c r="A197" s="21">
        <v>164</v>
      </c>
      <c r="B197" s="8" t="s">
        <v>400</v>
      </c>
      <c r="C197" s="8" t="s">
        <v>83</v>
      </c>
      <c r="D197" s="1">
        <f>'УО 05.12.2023'!D197+ПРЕДЛОГ!D197</f>
        <v>132537</v>
      </c>
      <c r="E197" s="1">
        <f>'УО 05.12.2023'!E197+ПРЕДЛОГ!E197</f>
        <v>2592</v>
      </c>
      <c r="F197" s="1">
        <f>'УО 05.12.2023'!F197+ПРЕДЛОГ!F197</f>
        <v>6387</v>
      </c>
      <c r="G197" s="1">
        <f>'УО 05.12.2023'!G197+ПРЕДЛОГ!G197</f>
        <v>4886</v>
      </c>
      <c r="H197" s="31">
        <f>'УО 05.12.2023'!H197+ПРЕДЛОГ!H197</f>
        <v>141516</v>
      </c>
      <c r="I197" s="1">
        <f>'УО 05.12.2023'!I197+ПРЕДЛОГ!I197</f>
        <v>111</v>
      </c>
      <c r="J197" s="31">
        <f>'УО 05.12.2023'!J197+ПРЕДЛОГ!J197</f>
        <v>141405</v>
      </c>
      <c r="L197" s="49"/>
      <c r="M197" s="52">
        <f>J197-'Прилог 6. за 2023. '!I197</f>
        <v>0</v>
      </c>
    </row>
    <row r="198" spans="1:13" ht="14.25">
      <c r="A198" s="21">
        <v>165</v>
      </c>
      <c r="B198" s="7" t="s">
        <v>401</v>
      </c>
      <c r="C198" s="7" t="s">
        <v>84</v>
      </c>
      <c r="D198" s="1">
        <f>'УО 05.12.2023'!D198+ПРЕДЛОГ!D198</f>
        <v>35884</v>
      </c>
      <c r="E198" s="1">
        <f>'УО 05.12.2023'!E198+ПРЕДЛОГ!E198</f>
        <v>942</v>
      </c>
      <c r="F198" s="1">
        <f>'УО 05.12.2023'!F198+ПРЕДЛОГ!F198</f>
        <v>2123</v>
      </c>
      <c r="G198" s="1">
        <f>'УО 05.12.2023'!G198+ПРЕДЛОГ!G198</f>
        <v>1492</v>
      </c>
      <c r="H198" s="31">
        <f>'УО 05.12.2023'!H198+ПРЕДЛОГ!H198</f>
        <v>38949</v>
      </c>
      <c r="I198" s="1">
        <f>'УО 05.12.2023'!I198+ПРЕДЛОГ!I198</f>
        <v>10</v>
      </c>
      <c r="J198" s="31">
        <f>'УО 05.12.2023'!J198+ПРЕДЛОГ!J198</f>
        <v>38939</v>
      </c>
      <c r="L198" s="49"/>
      <c r="M198" s="52">
        <f>J198-'Прилог 6. за 2023. '!I198</f>
        <v>0</v>
      </c>
    </row>
    <row r="199" spans="1:13" s="20" customFormat="1" ht="15" customHeight="1">
      <c r="A199" s="26" t="s">
        <v>220</v>
      </c>
      <c r="B199" s="26"/>
      <c r="C199" s="27" t="s">
        <v>189</v>
      </c>
      <c r="D199" s="28">
        <f>'УО 05.12.2023'!D199+ПРЕДЛОГ!D199</f>
        <v>168421</v>
      </c>
      <c r="E199" s="28">
        <f>'УО 05.12.2023'!E199+ПРЕДЛОГ!E199</f>
        <v>3534</v>
      </c>
      <c r="F199" s="28">
        <f>'УО 05.12.2023'!F199+ПРЕДЛОГ!F199</f>
        <v>8510</v>
      </c>
      <c r="G199" s="28">
        <f>'УО 05.12.2023'!G199+ПРЕДЛОГ!G199</f>
        <v>6378</v>
      </c>
      <c r="H199" s="28">
        <f>'УО 05.12.2023'!H199+ПРЕДЛОГ!H199</f>
        <v>180465</v>
      </c>
      <c r="I199" s="28">
        <f>'УО 05.12.2023'!I199+ПРЕДЛОГ!I199</f>
        <v>121</v>
      </c>
      <c r="J199" s="28">
        <f>'УО 05.12.2023'!J199+ПРЕДЛОГ!J199</f>
        <v>180344</v>
      </c>
      <c r="L199" s="49"/>
      <c r="M199" s="52">
        <f>J199-'Прилог 6. за 2023. '!I199</f>
        <v>0</v>
      </c>
    </row>
    <row r="200" spans="1:13" s="20" customFormat="1" ht="15" customHeight="1">
      <c r="A200" s="34" t="s">
        <v>221</v>
      </c>
      <c r="B200" s="34"/>
      <c r="C200" s="35" t="s">
        <v>190</v>
      </c>
      <c r="D200" s="36">
        <f>'УО 05.12.2023'!D200+ПРЕДЛОГ!D200</f>
        <v>7014098</v>
      </c>
      <c r="E200" s="36">
        <f>'УО 05.12.2023'!E200+ПРЕДЛОГ!E200</f>
        <v>200498</v>
      </c>
      <c r="F200" s="36">
        <f>'УО 05.12.2023'!F200+ПРЕДЛОГ!F200</f>
        <v>366744</v>
      </c>
      <c r="G200" s="36">
        <f>'УО 05.12.2023'!G200+ПРЕДЛОГ!G200</f>
        <v>234309</v>
      </c>
      <c r="H200" s="36">
        <f>'УО 05.12.2023'!H200+ПРЕДЛОГ!H200</f>
        <v>7581340</v>
      </c>
      <c r="I200" s="36">
        <f>'УО 05.12.2023'!I200+ПРЕДЛОГ!I200</f>
        <v>26966</v>
      </c>
      <c r="J200" s="36">
        <f>'УО 05.12.2023'!J200+ПРЕДЛОГ!J200</f>
        <v>7554374</v>
      </c>
      <c r="L200" s="49"/>
      <c r="M200" s="52">
        <f>J200-'Прилог 6. за 2023. '!I200</f>
        <v>0</v>
      </c>
    </row>
    <row r="201" spans="1:13" ht="28.5">
      <c r="A201" s="22">
        <v>166</v>
      </c>
      <c r="B201" s="16" t="s">
        <v>402</v>
      </c>
      <c r="C201" s="16" t="s">
        <v>133</v>
      </c>
      <c r="D201" s="2">
        <f>'УО 05.12.2023'!D201+ПРЕДЛОГ!D201</f>
        <v>16183</v>
      </c>
      <c r="E201" s="2">
        <f>'УО 05.12.2023'!E201+ПРЕДЛОГ!E201</f>
        <v>378</v>
      </c>
      <c r="F201" s="2">
        <f>'УО 05.12.2023'!F201+ПРЕДЛОГ!F201</f>
        <v>987</v>
      </c>
      <c r="G201" s="2">
        <f>'УО 05.12.2023'!G201+ПРЕДЛОГ!G201</f>
        <v>555</v>
      </c>
      <c r="H201" s="33">
        <f>'УО 05.12.2023'!H201+ПРЕДЛОГ!H201</f>
        <v>17548</v>
      </c>
      <c r="I201" s="2">
        <f>'УО 05.12.2023'!I201+ПРЕДЛОГ!I201</f>
        <v>0</v>
      </c>
      <c r="J201" s="33">
        <f>'УО 05.12.2023'!J201+ПРЕДЛОГ!J201</f>
        <v>17548</v>
      </c>
      <c r="L201" s="49"/>
      <c r="M201" s="52">
        <f>J201-'Прилог 6. за 2023. '!I201</f>
        <v>0</v>
      </c>
    </row>
    <row r="202" spans="1:13" ht="28.5">
      <c r="A202" s="22">
        <v>167</v>
      </c>
      <c r="B202" s="16" t="s">
        <v>403</v>
      </c>
      <c r="C202" s="16" t="s">
        <v>134</v>
      </c>
      <c r="D202" s="2">
        <f>'УО 05.12.2023'!D202+ПРЕДЛОГ!D202</f>
        <v>5475</v>
      </c>
      <c r="E202" s="2">
        <f>'УО 05.12.2023'!E202+ПРЕДЛОГ!E202</f>
        <v>72</v>
      </c>
      <c r="F202" s="2">
        <f>'УО 05.12.2023'!F202+ПРЕДЛОГ!F202</f>
        <v>511</v>
      </c>
      <c r="G202" s="2">
        <f>'УО 05.12.2023'!G202+ПРЕДЛОГ!G202</f>
        <v>356</v>
      </c>
      <c r="H202" s="33">
        <f>'УО 05.12.2023'!H202+ПРЕДЛОГ!H202</f>
        <v>6058</v>
      </c>
      <c r="I202" s="2">
        <f>'УО 05.12.2023'!I202+ПРЕДЛОГ!I202</f>
        <v>0</v>
      </c>
      <c r="J202" s="33">
        <f>'УО 05.12.2023'!J202+ПРЕДЛОГ!J202</f>
        <v>6058</v>
      </c>
      <c r="L202" s="49"/>
      <c r="M202" s="52">
        <f>J202-'Прилог 6. за 2023. '!I202</f>
        <v>0</v>
      </c>
    </row>
    <row r="203" spans="1:13" ht="28.5">
      <c r="A203" s="22">
        <v>168</v>
      </c>
      <c r="B203" s="16" t="s">
        <v>404</v>
      </c>
      <c r="C203" s="16" t="s">
        <v>240</v>
      </c>
      <c r="D203" s="2">
        <f>'УО 05.12.2023'!D203+ПРЕДЛОГ!D203</f>
        <v>4436</v>
      </c>
      <c r="E203" s="2">
        <f>'УО 05.12.2023'!E203+ПРЕДЛОГ!E203</f>
        <v>79</v>
      </c>
      <c r="F203" s="2">
        <f>'УО 05.12.2023'!F203+ПРЕДЛОГ!F203</f>
        <v>368</v>
      </c>
      <c r="G203" s="2">
        <f>'УО 05.12.2023'!G203+ПРЕДЛОГ!G203</f>
        <v>164</v>
      </c>
      <c r="H203" s="33">
        <f>'УО 05.12.2023'!H203+ПРЕДЛОГ!H203</f>
        <v>4883</v>
      </c>
      <c r="I203" s="2">
        <f>'УО 05.12.2023'!I203+ПРЕДЛОГ!I203</f>
        <v>102</v>
      </c>
      <c r="J203" s="33">
        <f>'УО 05.12.2023'!J203+ПРЕДЛОГ!J203</f>
        <v>4781</v>
      </c>
      <c r="L203" s="49"/>
      <c r="M203" s="52">
        <f>J203-'Прилог 6. за 2023. '!I203</f>
        <v>0</v>
      </c>
    </row>
    <row r="204" spans="1:13" ht="29.25" thickBot="1">
      <c r="A204" s="22">
        <v>169</v>
      </c>
      <c r="B204" s="16" t="s">
        <v>405</v>
      </c>
      <c r="C204" s="16" t="s">
        <v>135</v>
      </c>
      <c r="D204" s="2">
        <f>'УО 05.12.2023'!D204+ПРЕДЛОГ!D204</f>
        <v>50107</v>
      </c>
      <c r="E204" s="2">
        <f>'УО 05.12.2023'!E204+ПРЕДЛОГ!E204</f>
        <v>676</v>
      </c>
      <c r="F204" s="2">
        <f>'УО 05.12.2023'!F204+ПРЕДЛОГ!F204</f>
        <v>2301</v>
      </c>
      <c r="G204" s="2">
        <f>'УО 05.12.2023'!G204+ПРЕДЛОГ!G204</f>
        <v>1627</v>
      </c>
      <c r="H204" s="57">
        <f>'УО 05.12.2023'!H204+ПРЕДЛОГ!H204</f>
        <v>53084</v>
      </c>
      <c r="I204" s="2">
        <f>'УО 05.12.2023'!I204+ПРЕДЛОГ!I204</f>
        <v>0</v>
      </c>
      <c r="J204" s="33">
        <f>'УО 05.12.2023'!J204+ПРЕДЛОГ!J204</f>
        <v>53084</v>
      </c>
      <c r="L204" s="49"/>
      <c r="M204" s="52">
        <f>J204-'Прилог 6. за 2023. '!I204</f>
        <v>0</v>
      </c>
    </row>
    <row r="205" spans="1:13" ht="29.25" thickBot="1">
      <c r="A205" s="22">
        <v>170</v>
      </c>
      <c r="B205" s="16" t="s">
        <v>406</v>
      </c>
      <c r="C205" s="16" t="s">
        <v>136</v>
      </c>
      <c r="D205" s="2">
        <f>'УО 05.12.2023'!D205+ПРЕДЛОГ!D205</f>
        <v>0</v>
      </c>
      <c r="E205" s="2">
        <f>'УО 05.12.2023'!E205+ПРЕДЛОГ!E205</f>
        <v>0</v>
      </c>
      <c r="F205" s="2">
        <f>'УО 05.12.2023'!F205+ПРЕДЛОГ!F205</f>
        <v>0</v>
      </c>
      <c r="G205" s="55">
        <f>'УО 05.12.2023'!G205+ПРЕДЛОГ!G205</f>
        <v>0</v>
      </c>
      <c r="H205" s="64">
        <f>'УО 05.12.2023'!H205+ПРЕДЛОГ!H205</f>
        <v>197</v>
      </c>
      <c r="I205" s="56">
        <f>'УО 05.12.2023'!I205+ПРЕДЛОГ!I205</f>
        <v>16</v>
      </c>
      <c r="J205" s="33">
        <f>'УО 05.12.2023'!J205+ПРЕДЛОГ!J205</f>
        <v>181</v>
      </c>
      <c r="L205" s="49"/>
      <c r="M205" s="52">
        <f>J205-'Прилог 6. за 2023. '!I205</f>
        <v>0</v>
      </c>
    </row>
    <row r="206" spans="1:13" ht="43.5" thickBot="1">
      <c r="A206" s="22">
        <v>171</v>
      </c>
      <c r="B206" s="16" t="s">
        <v>407</v>
      </c>
      <c r="C206" s="16" t="s">
        <v>137</v>
      </c>
      <c r="D206" s="2">
        <f>'УО 05.12.2023'!D206+ПРЕДЛОГ!D206</f>
        <v>9985</v>
      </c>
      <c r="E206" s="2">
        <f>'УО 05.12.2023'!E206+ПРЕДЛОГ!E206</f>
        <v>111</v>
      </c>
      <c r="F206" s="2">
        <f>'УО 05.12.2023'!F206+ПРЕДЛОГ!F206</f>
        <v>498</v>
      </c>
      <c r="G206" s="2">
        <f>'УО 05.12.2023'!G206+ПРЕДЛОГ!G206</f>
        <v>350</v>
      </c>
      <c r="H206" s="58">
        <f>'УО 05.12.2023'!H206+ПРЕДЛОГ!H206</f>
        <v>10594</v>
      </c>
      <c r="I206" s="2">
        <f>'УО 05.12.2023'!I206+ПРЕДЛОГ!I206</f>
        <v>0</v>
      </c>
      <c r="J206" s="33">
        <f>'УО 05.12.2023'!J206+ПРЕДЛОГ!J206</f>
        <v>10594</v>
      </c>
      <c r="L206" s="49"/>
      <c r="M206" s="52">
        <f>J206-'Прилог 6. за 2023. '!I206</f>
        <v>0</v>
      </c>
    </row>
    <row r="207" spans="1:13" ht="29.25" thickBot="1">
      <c r="A207" s="22">
        <v>172</v>
      </c>
      <c r="B207" s="16" t="s">
        <v>408</v>
      </c>
      <c r="C207" s="16" t="s">
        <v>138</v>
      </c>
      <c r="D207" s="2">
        <f>'УО 05.12.2023'!D207+ПРЕДЛОГ!D207</f>
        <v>0</v>
      </c>
      <c r="E207" s="2">
        <f>'УО 05.12.2023'!E207+ПРЕДЛОГ!E207</f>
        <v>0</v>
      </c>
      <c r="F207" s="2">
        <f>'УО 05.12.2023'!F207+ПРЕДЛОГ!F207</f>
        <v>0</v>
      </c>
      <c r="G207" s="55">
        <f>'УО 05.12.2023'!G207+ПРЕДЛОГ!G207</f>
        <v>0</v>
      </c>
      <c r="H207" s="64">
        <f>'УО 05.12.2023'!H207+ПРЕДЛОГ!H207</f>
        <v>91495</v>
      </c>
      <c r="I207" s="56">
        <f>'УО 05.12.2023'!I207+ПРЕДЛОГ!I207</f>
        <v>773</v>
      </c>
      <c r="J207" s="33">
        <f>'УО 05.12.2023'!J207+ПРЕДЛОГ!J207</f>
        <v>90722</v>
      </c>
      <c r="L207" s="49"/>
      <c r="M207" s="52">
        <f>J207-'Прилог 6. за 2023. '!I207</f>
        <v>0</v>
      </c>
    </row>
    <row r="208" spans="1:13" s="20" customFormat="1" ht="15" customHeight="1">
      <c r="A208" s="26" t="s">
        <v>222</v>
      </c>
      <c r="B208" s="26"/>
      <c r="C208" s="27" t="s">
        <v>191</v>
      </c>
      <c r="D208" s="28">
        <f>'УО 05.12.2023'!D208+ПРЕДЛОГ!D208</f>
        <v>86186</v>
      </c>
      <c r="E208" s="28">
        <f>'УО 05.12.2023'!E208+ПРЕДЛОГ!E208</f>
        <v>1316</v>
      </c>
      <c r="F208" s="28">
        <f>'УО 05.12.2023'!F208+ПРЕДЛОГ!F208</f>
        <v>4665</v>
      </c>
      <c r="G208" s="28">
        <f>'УО 05.12.2023'!G208+ПРЕДЛОГ!G208</f>
        <v>3052</v>
      </c>
      <c r="H208" s="59">
        <f>'УО 05.12.2023'!H208+ПРЕДЛОГ!H208</f>
        <v>183859</v>
      </c>
      <c r="I208" s="59">
        <f>'УО 05.12.2023'!I208+ПРЕДЛОГ!I208</f>
        <v>891</v>
      </c>
      <c r="J208" s="28">
        <f>'УО 05.12.2023'!J208+ПРЕДЛОГ!J208</f>
        <v>182968</v>
      </c>
      <c r="L208" s="49"/>
      <c r="M208" s="52">
        <f>J208-'Прилог 6. за 2023. '!I208</f>
        <v>0</v>
      </c>
    </row>
    <row r="209" spans="1:13" s="20" customFormat="1" ht="15" customHeight="1">
      <c r="A209" s="37" t="s">
        <v>223</v>
      </c>
      <c r="B209" s="37"/>
      <c r="C209" s="38" t="s">
        <v>224</v>
      </c>
      <c r="D209" s="39">
        <f>'УО 05.12.2023'!D209+ПРЕДЛОГ!D209</f>
        <v>7100284</v>
      </c>
      <c r="E209" s="39">
        <f>'УО 05.12.2023'!E209+ПРЕДЛОГ!E209</f>
        <v>201814</v>
      </c>
      <c r="F209" s="39">
        <f>'УО 05.12.2023'!F209+ПРЕДЛОГ!F209</f>
        <v>371409</v>
      </c>
      <c r="G209" s="39">
        <f>'УО 05.12.2023'!G209+ПРЕДЛОГ!G209</f>
        <v>237361</v>
      </c>
      <c r="H209" s="39">
        <f>'УО 05.12.2023'!H209+ПРЕДЛОГ!H209</f>
        <v>7765199</v>
      </c>
      <c r="I209" s="39">
        <f>'УО 05.12.2023'!I209+ПРЕДЛОГ!I209</f>
        <v>27857</v>
      </c>
      <c r="J209" s="39">
        <f>'УО 05.12.2023'!J209+ПРЕДЛОГ!J209</f>
        <v>7737342</v>
      </c>
      <c r="L209" s="49"/>
      <c r="M209" s="52">
        <f>J209-'Прилог 6. за 2023. '!I209</f>
        <v>0</v>
      </c>
    </row>
    <row r="210" ht="12.75">
      <c r="M210" s="54"/>
    </row>
    <row r="211" spans="1:13" ht="42" customHeight="1">
      <c r="A211" s="86" t="s">
        <v>235</v>
      </c>
      <c r="B211" s="66"/>
      <c r="C211" s="51" t="s">
        <v>237</v>
      </c>
      <c r="D211" s="49">
        <f>D209-ПРЕДЛОГ!D209</f>
        <v>7101436</v>
      </c>
      <c r="E211" s="49">
        <f>E209-ПРЕДЛОГ!E209</f>
        <v>201814</v>
      </c>
      <c r="F211" s="49">
        <f>F209-ПРЕДЛОГ!F209</f>
        <v>366801</v>
      </c>
      <c r="G211" s="49">
        <f>G209-ПРЕДЛОГ!G209</f>
        <v>233669</v>
      </c>
      <c r="H211" s="49">
        <f>H209-ПРЕДЛОГ!H209</f>
        <v>7761743</v>
      </c>
      <c r="I211" s="49">
        <f>I209-ПРЕДЛОГ!I209</f>
        <v>27857</v>
      </c>
      <c r="J211" s="49">
        <f>J209-ПРЕДЛОГ!J209</f>
        <v>7733886</v>
      </c>
      <c r="K211" s="50"/>
      <c r="M211" s="54"/>
    </row>
    <row r="212" spans="1:13" ht="42" customHeight="1">
      <c r="A212" s="86"/>
      <c r="B212" s="66"/>
      <c r="C212" s="48" t="s">
        <v>239</v>
      </c>
      <c r="D212" s="52">
        <f>D209-'Прилог 6. за 2023. '!C209</f>
        <v>0</v>
      </c>
      <c r="E212" s="52">
        <f>E209-'Прилог 6. за 2023. '!D209</f>
        <v>0</v>
      </c>
      <c r="F212" s="52">
        <f>F209-'Прилог 6. за 2023. '!E209</f>
        <v>0</v>
      </c>
      <c r="G212" s="52">
        <f>G209-'Прилог 6. за 2023. '!F209</f>
        <v>0</v>
      </c>
      <c r="H212" s="52">
        <f>H209-'Прилог 6. за 2023. '!G209</f>
        <v>0</v>
      </c>
      <c r="I212" s="52">
        <f>I209-'Прилог 6. за 2023. '!H209</f>
        <v>0</v>
      </c>
      <c r="J212" s="52">
        <f>J209-'Прилог 6. за 2023. '!I209</f>
        <v>0</v>
      </c>
      <c r="K212" s="53"/>
      <c r="L212" s="54"/>
      <c r="M212" s="54"/>
    </row>
    <row r="213" ht="12.75">
      <c r="H213" s="19"/>
    </row>
    <row r="217" ht="12.75">
      <c r="H217" s="19"/>
    </row>
  </sheetData>
  <sheetProtection password="CC9A" sheet="1"/>
  <mergeCells count="9">
    <mergeCell ref="A211:A212"/>
    <mergeCell ref="A1:J1"/>
    <mergeCell ref="A2:J2"/>
    <mergeCell ref="L2:M2"/>
    <mergeCell ref="C3:J3"/>
    <mergeCell ref="L3:L5"/>
    <mergeCell ref="M3:M5"/>
    <mergeCell ref="A4:A5"/>
    <mergeCell ref="C4:C5"/>
  </mergeCells>
  <conditionalFormatting sqref="C197:C198 C139:C142 C144:C147 C155:C161 C123:C128 C130:C137 C119:C121 C49:C55 C112 C67:C73 C75:C77 C79:C86 C88:C94 C96:C101 C103:C106 C108:C110 C57:C65 C6:C8 C10:C14 C16:C21 C23:C30 C32:C35 C37:C47 C114:C117">
    <cfRule type="cellIs" priority="25" dxfId="0" operator="equal" stopIfTrue="1">
      <formula>36</formula>
    </cfRule>
  </conditionalFormatting>
  <conditionalFormatting sqref="B6:B8">
    <cfRule type="cellIs" priority="24" dxfId="0" operator="equal" stopIfTrue="1">
      <formula>36</formula>
    </cfRule>
  </conditionalFormatting>
  <conditionalFormatting sqref="B10:B14">
    <cfRule type="cellIs" priority="23" dxfId="0" operator="equal" stopIfTrue="1">
      <formula>36</formula>
    </cfRule>
  </conditionalFormatting>
  <conditionalFormatting sqref="B16:B21">
    <cfRule type="cellIs" priority="22" dxfId="0" operator="equal" stopIfTrue="1">
      <formula>36</formula>
    </cfRule>
  </conditionalFormatting>
  <conditionalFormatting sqref="B23:B30">
    <cfRule type="cellIs" priority="21" dxfId="0" operator="equal" stopIfTrue="1">
      <formula>36</formula>
    </cfRule>
  </conditionalFormatting>
  <conditionalFormatting sqref="B32:B35">
    <cfRule type="cellIs" priority="20" dxfId="0" operator="equal" stopIfTrue="1">
      <formula>36</formula>
    </cfRule>
  </conditionalFormatting>
  <conditionalFormatting sqref="B37:B47">
    <cfRule type="cellIs" priority="19" dxfId="0" operator="equal" stopIfTrue="1">
      <formula>36</formula>
    </cfRule>
  </conditionalFormatting>
  <conditionalFormatting sqref="B49:B55">
    <cfRule type="cellIs" priority="18" dxfId="0" operator="equal" stopIfTrue="1">
      <formula>36</formula>
    </cfRule>
  </conditionalFormatting>
  <conditionalFormatting sqref="B57:B65">
    <cfRule type="cellIs" priority="17" dxfId="0" operator="equal" stopIfTrue="1">
      <formula>36</formula>
    </cfRule>
  </conditionalFormatting>
  <conditionalFormatting sqref="B67:B73">
    <cfRule type="cellIs" priority="16" dxfId="0" operator="equal" stopIfTrue="1">
      <formula>36</formula>
    </cfRule>
  </conditionalFormatting>
  <conditionalFormatting sqref="B75:B77">
    <cfRule type="cellIs" priority="15" dxfId="0" operator="equal" stopIfTrue="1">
      <formula>36</formula>
    </cfRule>
  </conditionalFormatting>
  <conditionalFormatting sqref="B79:B86">
    <cfRule type="cellIs" priority="14" dxfId="0" operator="equal" stopIfTrue="1">
      <formula>36</formula>
    </cfRule>
  </conditionalFormatting>
  <conditionalFormatting sqref="B88:B94">
    <cfRule type="cellIs" priority="13" dxfId="0" operator="equal" stopIfTrue="1">
      <formula>36</formula>
    </cfRule>
  </conditionalFormatting>
  <conditionalFormatting sqref="B96:B101">
    <cfRule type="cellIs" priority="12" dxfId="0" operator="equal" stopIfTrue="1">
      <formula>36</formula>
    </cfRule>
  </conditionalFormatting>
  <conditionalFormatting sqref="B103:B106">
    <cfRule type="cellIs" priority="11" dxfId="0" operator="equal" stopIfTrue="1">
      <formula>36</formula>
    </cfRule>
  </conditionalFormatting>
  <conditionalFormatting sqref="B108:B110">
    <cfRule type="cellIs" priority="10" dxfId="0" operator="equal" stopIfTrue="1">
      <formula>36</formula>
    </cfRule>
  </conditionalFormatting>
  <conditionalFormatting sqref="B112">
    <cfRule type="cellIs" priority="9" dxfId="0" operator="equal" stopIfTrue="1">
      <formula>36</formula>
    </cfRule>
  </conditionalFormatting>
  <conditionalFormatting sqref="B114:B117">
    <cfRule type="cellIs" priority="8" dxfId="0" operator="equal" stopIfTrue="1">
      <formula>36</formula>
    </cfRule>
  </conditionalFormatting>
  <conditionalFormatting sqref="B119:B121">
    <cfRule type="cellIs" priority="7" dxfId="0" operator="equal" stopIfTrue="1">
      <formula>36</formula>
    </cfRule>
  </conditionalFormatting>
  <conditionalFormatting sqref="B123:B128">
    <cfRule type="cellIs" priority="6" dxfId="0" operator="equal" stopIfTrue="1">
      <formula>36</formula>
    </cfRule>
  </conditionalFormatting>
  <conditionalFormatting sqref="B130:B137">
    <cfRule type="cellIs" priority="5" dxfId="0" operator="equal" stopIfTrue="1">
      <formula>36</formula>
    </cfRule>
  </conditionalFormatting>
  <conditionalFormatting sqref="B139:B142">
    <cfRule type="cellIs" priority="4" dxfId="0" operator="equal" stopIfTrue="1">
      <formula>36</formula>
    </cfRule>
  </conditionalFormatting>
  <conditionalFormatting sqref="B144:B147">
    <cfRule type="cellIs" priority="3" dxfId="0" operator="equal" stopIfTrue="1">
      <formula>36</formula>
    </cfRule>
  </conditionalFormatting>
  <conditionalFormatting sqref="B155:B161">
    <cfRule type="cellIs" priority="2" dxfId="0" operator="equal" stopIfTrue="1">
      <formula>36</formula>
    </cfRule>
  </conditionalFormatting>
  <conditionalFormatting sqref="B197:B198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fitToHeight="0" fitToWidth="1" horizontalDpi="600" verticalDpi="600" orientation="portrait" paperSize="9" scale="61" r:id="rId1"/>
  <headerFooter alignWithMargins="0">
    <oddFooter>&amp;RСтрана &amp;P од &amp;N</oddFooter>
  </headerFooter>
  <rowBreaks count="2" manualBreakCount="2">
    <brk id="78" max="8" man="1"/>
    <brk id="1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6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K1" sqref="K1:K16384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88" t="s">
        <v>158</v>
      </c>
      <c r="B1" s="88"/>
      <c r="C1" s="88"/>
      <c r="D1" s="88"/>
      <c r="E1" s="88"/>
      <c r="F1" s="88"/>
      <c r="G1" s="88"/>
      <c r="H1" s="88"/>
      <c r="I1" s="88"/>
    </row>
    <row r="2" spans="1:9" ht="49.5" customHeight="1">
      <c r="A2" s="89" t="s">
        <v>414</v>
      </c>
      <c r="B2" s="89"/>
      <c r="C2" s="89"/>
      <c r="D2" s="89"/>
      <c r="E2" s="89"/>
      <c r="F2" s="89"/>
      <c r="G2" s="89"/>
      <c r="H2" s="89"/>
      <c r="I2" s="89"/>
    </row>
    <row r="3" spans="1:9" ht="19.5" customHeight="1">
      <c r="A3" s="24"/>
      <c r="B3" s="90" t="s">
        <v>159</v>
      </c>
      <c r="C3" s="90"/>
      <c r="D3" s="90"/>
      <c r="E3" s="90"/>
      <c r="F3" s="90"/>
      <c r="G3" s="90"/>
      <c r="H3" s="90"/>
      <c r="I3" s="90"/>
    </row>
    <row r="4" spans="1:9" ht="167.25" customHeight="1">
      <c r="A4" s="87" t="s">
        <v>131</v>
      </c>
      <c r="B4" s="87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40" t="s">
        <v>130</v>
      </c>
      <c r="H4" s="25" t="s">
        <v>150</v>
      </c>
      <c r="I4" s="17" t="s">
        <v>151</v>
      </c>
    </row>
    <row r="5" spans="1:9" ht="12.75">
      <c r="A5" s="87"/>
      <c r="B5" s="87"/>
      <c r="C5" s="6">
        <v>1</v>
      </c>
      <c r="D5" s="6">
        <v>2</v>
      </c>
      <c r="E5" s="6">
        <v>3</v>
      </c>
      <c r="F5" s="6" t="s">
        <v>160</v>
      </c>
      <c r="G5" s="41" t="s">
        <v>161</v>
      </c>
      <c r="H5" s="6">
        <v>5</v>
      </c>
      <c r="I5" s="44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25</v>
      </c>
      <c r="I6" s="45">
        <v>25367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0</v>
      </c>
      <c r="I7" s="45">
        <v>12224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450</v>
      </c>
      <c r="I8" s="45">
        <v>146951</v>
      </c>
    </row>
    <row r="9" spans="1:9" s="20" customFormat="1" ht="15" customHeight="1">
      <c r="A9" s="34" t="s">
        <v>192</v>
      </c>
      <c r="B9" s="35" t="s">
        <v>163</v>
      </c>
      <c r="C9" s="36">
        <v>170081</v>
      </c>
      <c r="D9" s="36">
        <v>7385</v>
      </c>
      <c r="E9" s="36">
        <v>7551</v>
      </c>
      <c r="F9" s="36">
        <v>4717</v>
      </c>
      <c r="G9" s="36">
        <v>185017</v>
      </c>
      <c r="H9" s="36">
        <v>475</v>
      </c>
      <c r="I9" s="36">
        <v>184542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104</v>
      </c>
      <c r="I10" s="45">
        <v>13214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10</v>
      </c>
      <c r="I11" s="45">
        <v>24622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1</v>
      </c>
      <c r="I12" s="45">
        <v>12264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45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925</v>
      </c>
      <c r="I14" s="45">
        <v>138045</v>
      </c>
    </row>
    <row r="15" spans="1:9" s="20" customFormat="1" ht="15" customHeight="1">
      <c r="A15" s="34" t="s">
        <v>193</v>
      </c>
      <c r="B15" s="35" t="s">
        <v>164</v>
      </c>
      <c r="C15" s="36">
        <v>177536</v>
      </c>
      <c r="D15" s="36">
        <v>11162</v>
      </c>
      <c r="E15" s="36">
        <v>9655</v>
      </c>
      <c r="F15" s="36">
        <v>5229</v>
      </c>
      <c r="G15" s="36">
        <v>198353</v>
      </c>
      <c r="H15" s="36">
        <v>1040</v>
      </c>
      <c r="I15" s="36">
        <v>197313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75</v>
      </c>
      <c r="I16" s="45">
        <v>12315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56</v>
      </c>
      <c r="I17" s="45">
        <v>18040</v>
      </c>
    </row>
    <row r="18" spans="1:9" ht="14.25">
      <c r="A18" s="21">
        <v>11</v>
      </c>
      <c r="B18" s="7" t="s">
        <v>10</v>
      </c>
      <c r="C18" s="1">
        <v>6799</v>
      </c>
      <c r="D18" s="1">
        <v>263</v>
      </c>
      <c r="E18" s="1">
        <v>577</v>
      </c>
      <c r="F18" s="1">
        <v>189</v>
      </c>
      <c r="G18" s="5">
        <v>7639</v>
      </c>
      <c r="H18" s="5">
        <v>0</v>
      </c>
      <c r="I18" s="45">
        <v>7639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45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4</v>
      </c>
      <c r="I20" s="45">
        <v>21803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420</v>
      </c>
      <c r="I21" s="45">
        <v>61581</v>
      </c>
    </row>
    <row r="22" spans="1:9" s="20" customFormat="1" ht="15" customHeight="1">
      <c r="A22" s="34" t="s">
        <v>194</v>
      </c>
      <c r="B22" s="35" t="s">
        <v>165</v>
      </c>
      <c r="C22" s="36">
        <v>119075</v>
      </c>
      <c r="D22" s="36">
        <v>4488</v>
      </c>
      <c r="E22" s="36">
        <v>6833</v>
      </c>
      <c r="F22" s="36">
        <v>3410</v>
      </c>
      <c r="G22" s="36">
        <v>130396</v>
      </c>
      <c r="H22" s="36">
        <v>555</v>
      </c>
      <c r="I22" s="36">
        <v>129841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115</v>
      </c>
      <c r="I23" s="45">
        <v>18776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66</v>
      </c>
      <c r="I24" s="45">
        <v>12864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96</v>
      </c>
      <c r="I25" s="45">
        <v>28461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470</v>
      </c>
      <c r="I26" s="45">
        <v>30836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38</v>
      </c>
      <c r="I27" s="45">
        <v>12165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45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2400</v>
      </c>
      <c r="E29" s="1">
        <v>1177</v>
      </c>
      <c r="F29" s="1">
        <v>826</v>
      </c>
      <c r="G29" s="5">
        <v>47001</v>
      </c>
      <c r="H29" s="5">
        <v>401</v>
      </c>
      <c r="I29" s="45">
        <v>46600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736</v>
      </c>
      <c r="I30" s="45">
        <v>134718</v>
      </c>
    </row>
    <row r="31" spans="1:9" s="20" customFormat="1" ht="15" customHeight="1">
      <c r="A31" s="34" t="s">
        <v>195</v>
      </c>
      <c r="B31" s="35" t="s">
        <v>166</v>
      </c>
      <c r="C31" s="36">
        <v>265916</v>
      </c>
      <c r="D31" s="36">
        <v>12923</v>
      </c>
      <c r="E31" s="36">
        <v>14242</v>
      </c>
      <c r="F31" s="36">
        <v>8780</v>
      </c>
      <c r="G31" s="36">
        <v>293081</v>
      </c>
      <c r="H31" s="36">
        <v>1924</v>
      </c>
      <c r="I31" s="36">
        <v>291157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193</v>
      </c>
      <c r="I32" s="45">
        <v>25174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271</v>
      </c>
      <c r="I33" s="45">
        <v>40315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38</v>
      </c>
      <c r="I34" s="45">
        <v>25579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349</v>
      </c>
      <c r="I35" s="45">
        <v>93129</v>
      </c>
    </row>
    <row r="36" spans="1:9" s="20" customFormat="1" ht="15" customHeight="1">
      <c r="A36" s="34" t="s">
        <v>196</v>
      </c>
      <c r="B36" s="35" t="s">
        <v>167</v>
      </c>
      <c r="C36" s="36">
        <v>166237</v>
      </c>
      <c r="D36" s="36">
        <v>10795</v>
      </c>
      <c r="E36" s="36">
        <v>8016</v>
      </c>
      <c r="F36" s="36">
        <v>5208</v>
      </c>
      <c r="G36" s="36">
        <v>185048</v>
      </c>
      <c r="H36" s="36">
        <v>851</v>
      </c>
      <c r="I36" s="36">
        <v>184197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26</v>
      </c>
      <c r="I37" s="45">
        <v>12325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263</v>
      </c>
      <c r="I38" s="45">
        <v>47974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1042</v>
      </c>
      <c r="F39" s="1">
        <v>738</v>
      </c>
      <c r="G39" s="5">
        <v>12653</v>
      </c>
      <c r="H39" s="5">
        <v>0</v>
      </c>
      <c r="I39" s="45">
        <v>12653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98</v>
      </c>
      <c r="I40" s="45">
        <v>12890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141</v>
      </c>
      <c r="I41" s="45">
        <v>36761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0</v>
      </c>
      <c r="I42" s="45">
        <v>29904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1</v>
      </c>
      <c r="I43" s="45">
        <v>13108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0</v>
      </c>
      <c r="I44" s="45">
        <v>29771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45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3891</v>
      </c>
      <c r="I46" s="45">
        <v>376693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257</v>
      </c>
      <c r="I47" s="45">
        <v>43812</v>
      </c>
    </row>
    <row r="48" spans="1:9" s="20" customFormat="1" ht="15" customHeight="1">
      <c r="A48" s="34" t="s">
        <v>197</v>
      </c>
      <c r="B48" s="35" t="s">
        <v>168</v>
      </c>
      <c r="C48" s="36">
        <v>580802</v>
      </c>
      <c r="D48" s="36">
        <v>21314</v>
      </c>
      <c r="E48" s="36">
        <v>30854</v>
      </c>
      <c r="F48" s="36">
        <v>19764</v>
      </c>
      <c r="G48" s="36">
        <v>632970</v>
      </c>
      <c r="H48" s="36">
        <v>4677</v>
      </c>
      <c r="I48" s="36">
        <v>628293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390</v>
      </c>
      <c r="I49" s="45">
        <v>43532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132</v>
      </c>
      <c r="I50" s="45">
        <v>16871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45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2581</v>
      </c>
      <c r="E52" s="1">
        <v>2656</v>
      </c>
      <c r="F52" s="1">
        <v>1347</v>
      </c>
      <c r="G52" s="5">
        <v>43803</v>
      </c>
      <c r="H52" s="5">
        <v>329</v>
      </c>
      <c r="I52" s="45">
        <v>43474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63</v>
      </c>
      <c r="I53" s="45">
        <v>56282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158</v>
      </c>
      <c r="I54" s="45">
        <v>32482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673</v>
      </c>
      <c r="I55" s="45">
        <v>94768</v>
      </c>
    </row>
    <row r="56" spans="1:9" s="20" customFormat="1" ht="15" customHeight="1">
      <c r="A56" s="34" t="s">
        <v>198</v>
      </c>
      <c r="B56" s="35" t="s">
        <v>169</v>
      </c>
      <c r="C56" s="36">
        <v>268053</v>
      </c>
      <c r="D56" s="36">
        <v>13052</v>
      </c>
      <c r="E56" s="36">
        <v>16257</v>
      </c>
      <c r="F56" s="36">
        <v>10531</v>
      </c>
      <c r="G56" s="36">
        <v>297362</v>
      </c>
      <c r="H56" s="36">
        <v>1745</v>
      </c>
      <c r="I56" s="36">
        <v>295617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5</v>
      </c>
      <c r="I57" s="45">
        <v>24940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703</v>
      </c>
      <c r="F58" s="1">
        <v>680</v>
      </c>
      <c r="G58" s="5">
        <v>10905</v>
      </c>
      <c r="H58" s="5">
        <v>0</v>
      </c>
      <c r="I58" s="45">
        <v>10905</v>
      </c>
    </row>
    <row r="59" spans="1:9" ht="14.25">
      <c r="A59" s="21">
        <v>47</v>
      </c>
      <c r="B59" s="8" t="s">
        <v>47</v>
      </c>
      <c r="C59" s="1">
        <v>71775</v>
      </c>
      <c r="D59" s="1">
        <v>1269</v>
      </c>
      <c r="E59" s="1">
        <v>3674</v>
      </c>
      <c r="F59" s="1">
        <v>1384</v>
      </c>
      <c r="G59" s="5">
        <v>76718</v>
      </c>
      <c r="H59" s="5">
        <v>172</v>
      </c>
      <c r="I59" s="45">
        <v>76546</v>
      </c>
    </row>
    <row r="60" spans="1:9" ht="14.25">
      <c r="A60" s="21">
        <v>48</v>
      </c>
      <c r="B60" s="8" t="s">
        <v>48</v>
      </c>
      <c r="C60" s="1">
        <v>11171</v>
      </c>
      <c r="D60" s="1">
        <v>299</v>
      </c>
      <c r="E60" s="1">
        <v>950</v>
      </c>
      <c r="F60" s="1">
        <v>484</v>
      </c>
      <c r="G60" s="5">
        <v>12420</v>
      </c>
      <c r="H60" s="5">
        <v>22</v>
      </c>
      <c r="I60" s="45">
        <v>12398</v>
      </c>
    </row>
    <row r="61" spans="1:9" ht="14.25">
      <c r="A61" s="21">
        <v>49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9</v>
      </c>
      <c r="I61" s="45">
        <v>11607</v>
      </c>
    </row>
    <row r="62" spans="1:9" ht="14.25">
      <c r="A62" s="21">
        <v>50</v>
      </c>
      <c r="B62" s="8" t="s">
        <v>50</v>
      </c>
      <c r="C62" s="1">
        <v>108023</v>
      </c>
      <c r="D62" s="1">
        <v>3531</v>
      </c>
      <c r="E62" s="1">
        <v>6687</v>
      </c>
      <c r="F62" s="1">
        <v>4440</v>
      </c>
      <c r="G62" s="5">
        <v>118241</v>
      </c>
      <c r="H62" s="5">
        <v>192</v>
      </c>
      <c r="I62" s="45">
        <v>118049</v>
      </c>
    </row>
    <row r="63" spans="1:9" ht="14.25">
      <c r="A63" s="21">
        <v>51</v>
      </c>
      <c r="B63" s="8" t="s">
        <v>51</v>
      </c>
      <c r="C63" s="1">
        <v>9506</v>
      </c>
      <c r="D63" s="1">
        <v>519</v>
      </c>
      <c r="E63" s="1">
        <v>701</v>
      </c>
      <c r="F63" s="1">
        <v>493</v>
      </c>
      <c r="G63" s="5">
        <v>10726</v>
      </c>
      <c r="H63" s="5">
        <v>131</v>
      </c>
      <c r="I63" s="45">
        <v>10595</v>
      </c>
    </row>
    <row r="64" spans="1:9" ht="14.25">
      <c r="A64" s="21">
        <v>52</v>
      </c>
      <c r="B64" s="8" t="s">
        <v>52</v>
      </c>
      <c r="C64" s="1">
        <v>9861</v>
      </c>
      <c r="D64" s="1">
        <v>319</v>
      </c>
      <c r="E64" s="1">
        <v>873</v>
      </c>
      <c r="F64" s="1">
        <v>706</v>
      </c>
      <c r="G64" s="5">
        <v>11053</v>
      </c>
      <c r="H64" s="5">
        <v>32</v>
      </c>
      <c r="I64" s="45">
        <v>11021</v>
      </c>
    </row>
    <row r="65" spans="1:9" ht="14.25">
      <c r="A65" s="21">
        <v>53</v>
      </c>
      <c r="B65" s="8" t="s">
        <v>428</v>
      </c>
      <c r="C65" s="1">
        <v>17491</v>
      </c>
      <c r="D65" s="1">
        <v>580</v>
      </c>
      <c r="E65" s="1">
        <v>593</v>
      </c>
      <c r="F65" s="1">
        <v>223</v>
      </c>
      <c r="G65" s="5">
        <v>18664</v>
      </c>
      <c r="H65" s="5">
        <v>28</v>
      </c>
      <c r="I65" s="45">
        <v>18636</v>
      </c>
    </row>
    <row r="66" spans="1:9" s="20" customFormat="1" ht="15" customHeight="1">
      <c r="A66" s="34" t="s">
        <v>199</v>
      </c>
      <c r="B66" s="35" t="s">
        <v>170</v>
      </c>
      <c r="C66" s="36">
        <v>271967</v>
      </c>
      <c r="D66" s="36">
        <v>7489</v>
      </c>
      <c r="E66" s="36">
        <v>15832</v>
      </c>
      <c r="F66" s="36">
        <v>9309</v>
      </c>
      <c r="G66" s="36">
        <v>295288</v>
      </c>
      <c r="H66" s="36">
        <v>591</v>
      </c>
      <c r="I66" s="36">
        <v>294697</v>
      </c>
    </row>
    <row r="67" spans="1:9" ht="14.25">
      <c r="A67" s="21">
        <v>54</v>
      </c>
      <c r="B67" s="12" t="s">
        <v>53</v>
      </c>
      <c r="C67" s="1">
        <v>17571</v>
      </c>
      <c r="D67" s="1">
        <v>913</v>
      </c>
      <c r="E67" s="1">
        <v>1692</v>
      </c>
      <c r="F67" s="1">
        <v>796</v>
      </c>
      <c r="G67" s="5">
        <v>20176</v>
      </c>
      <c r="H67" s="5">
        <v>7</v>
      </c>
      <c r="I67" s="45">
        <v>20169</v>
      </c>
    </row>
    <row r="68" spans="1:9" ht="14.25">
      <c r="A68" s="21">
        <v>55</v>
      </c>
      <c r="B68" s="12" t="s">
        <v>229</v>
      </c>
      <c r="C68" s="1">
        <v>36357</v>
      </c>
      <c r="D68" s="1">
        <v>602</v>
      </c>
      <c r="E68" s="1">
        <v>3000</v>
      </c>
      <c r="F68" s="1">
        <v>1715</v>
      </c>
      <c r="G68" s="5">
        <v>39959</v>
      </c>
      <c r="H68" s="5">
        <v>187</v>
      </c>
      <c r="I68" s="45">
        <v>39772</v>
      </c>
    </row>
    <row r="69" spans="1:9" ht="14.25">
      <c r="A69" s="21">
        <v>56</v>
      </c>
      <c r="B69" s="12" t="s">
        <v>55</v>
      </c>
      <c r="C69" s="1">
        <v>7084</v>
      </c>
      <c r="D69" s="1">
        <v>582</v>
      </c>
      <c r="E69" s="1">
        <v>624</v>
      </c>
      <c r="F69" s="1">
        <v>430</v>
      </c>
      <c r="G69" s="5">
        <v>8290</v>
      </c>
      <c r="H69" s="5">
        <v>3</v>
      </c>
      <c r="I69" s="45">
        <v>8287</v>
      </c>
    </row>
    <row r="70" spans="1:9" ht="14.25">
      <c r="A70" s="21">
        <v>57</v>
      </c>
      <c r="B70" s="12" t="s">
        <v>230</v>
      </c>
      <c r="C70" s="1">
        <v>9185</v>
      </c>
      <c r="D70" s="1">
        <v>500</v>
      </c>
      <c r="E70" s="1">
        <v>463</v>
      </c>
      <c r="F70" s="1">
        <v>296</v>
      </c>
      <c r="G70" s="5">
        <v>10148</v>
      </c>
      <c r="H70" s="5">
        <v>1</v>
      </c>
      <c r="I70" s="45">
        <v>10147</v>
      </c>
    </row>
    <row r="71" spans="1:9" ht="14.25">
      <c r="A71" s="21">
        <v>58</v>
      </c>
      <c r="B71" s="12" t="s">
        <v>231</v>
      </c>
      <c r="C71" s="1">
        <v>6035</v>
      </c>
      <c r="D71" s="1">
        <v>421</v>
      </c>
      <c r="E71" s="1">
        <v>550</v>
      </c>
      <c r="F71" s="1">
        <v>390</v>
      </c>
      <c r="G71" s="5">
        <v>7006</v>
      </c>
      <c r="H71" s="5">
        <v>0</v>
      </c>
      <c r="I71" s="45">
        <v>7006</v>
      </c>
    </row>
    <row r="72" spans="1:9" ht="14.25">
      <c r="A72" s="21">
        <v>59</v>
      </c>
      <c r="B72" s="12" t="s">
        <v>54</v>
      </c>
      <c r="C72" s="1">
        <v>10848</v>
      </c>
      <c r="D72" s="1">
        <v>285</v>
      </c>
      <c r="E72" s="1">
        <v>464</v>
      </c>
      <c r="F72" s="1">
        <v>310</v>
      </c>
      <c r="G72" s="5">
        <v>11597</v>
      </c>
      <c r="H72" s="5">
        <v>54</v>
      </c>
      <c r="I72" s="45">
        <v>11543</v>
      </c>
    </row>
    <row r="73" spans="1:9" ht="14.25">
      <c r="A73" s="21">
        <v>60</v>
      </c>
      <c r="B73" s="12" t="s">
        <v>426</v>
      </c>
      <c r="C73" s="1">
        <v>50900</v>
      </c>
      <c r="D73" s="1">
        <v>843</v>
      </c>
      <c r="E73" s="1">
        <v>3732</v>
      </c>
      <c r="F73" s="1">
        <v>2533</v>
      </c>
      <c r="G73" s="5">
        <v>55475</v>
      </c>
      <c r="H73" s="5">
        <v>166</v>
      </c>
      <c r="I73" s="45">
        <v>55309</v>
      </c>
    </row>
    <row r="74" spans="1:9" s="20" customFormat="1" ht="15" customHeight="1">
      <c r="A74" s="34" t="s">
        <v>200</v>
      </c>
      <c r="B74" s="35" t="s">
        <v>171</v>
      </c>
      <c r="C74" s="36">
        <v>137980</v>
      </c>
      <c r="D74" s="36">
        <v>4146</v>
      </c>
      <c r="E74" s="36">
        <v>10525</v>
      </c>
      <c r="F74" s="36">
        <v>6470</v>
      </c>
      <c r="G74" s="36">
        <v>152651</v>
      </c>
      <c r="H74" s="36">
        <v>418</v>
      </c>
      <c r="I74" s="36">
        <v>152233</v>
      </c>
    </row>
    <row r="75" spans="1:9" ht="14.25">
      <c r="A75" s="21">
        <v>61</v>
      </c>
      <c r="B75" s="8" t="s">
        <v>56</v>
      </c>
      <c r="C75" s="1">
        <v>108930</v>
      </c>
      <c r="D75" s="1">
        <v>4027</v>
      </c>
      <c r="E75" s="1">
        <v>6845</v>
      </c>
      <c r="F75" s="1">
        <v>4375</v>
      </c>
      <c r="G75" s="5">
        <v>119802</v>
      </c>
      <c r="H75" s="5">
        <v>444</v>
      </c>
      <c r="I75" s="45">
        <v>119358</v>
      </c>
    </row>
    <row r="76" spans="1:9" ht="14.25">
      <c r="A76" s="21">
        <v>62</v>
      </c>
      <c r="B76" s="8" t="s">
        <v>57</v>
      </c>
      <c r="C76" s="1">
        <v>44329</v>
      </c>
      <c r="D76" s="1">
        <v>1172</v>
      </c>
      <c r="E76" s="1">
        <v>5187</v>
      </c>
      <c r="F76" s="1">
        <v>3159</v>
      </c>
      <c r="G76" s="5">
        <v>50688</v>
      </c>
      <c r="H76" s="5">
        <v>73</v>
      </c>
      <c r="I76" s="45">
        <v>50615</v>
      </c>
    </row>
    <row r="77" spans="1:9" ht="14.25">
      <c r="A77" s="21">
        <v>63</v>
      </c>
      <c r="B77" s="7" t="s">
        <v>58</v>
      </c>
      <c r="C77" s="1">
        <v>40957</v>
      </c>
      <c r="D77" s="1">
        <v>1368</v>
      </c>
      <c r="E77" s="1">
        <v>2411</v>
      </c>
      <c r="F77" s="1">
        <v>1781</v>
      </c>
      <c r="G77" s="5">
        <v>44736</v>
      </c>
      <c r="H77" s="5">
        <v>108</v>
      </c>
      <c r="I77" s="45">
        <v>44628</v>
      </c>
    </row>
    <row r="78" spans="1:9" s="20" customFormat="1" ht="15" customHeight="1">
      <c r="A78" s="34" t="s">
        <v>201</v>
      </c>
      <c r="B78" s="35" t="s">
        <v>172</v>
      </c>
      <c r="C78" s="36">
        <v>194216</v>
      </c>
      <c r="D78" s="36">
        <v>6567</v>
      </c>
      <c r="E78" s="36">
        <v>14443</v>
      </c>
      <c r="F78" s="36">
        <v>9315</v>
      </c>
      <c r="G78" s="36">
        <v>215226</v>
      </c>
      <c r="H78" s="36">
        <v>625</v>
      </c>
      <c r="I78" s="36">
        <v>214601</v>
      </c>
    </row>
    <row r="79" spans="1:9" ht="14.25">
      <c r="A79" s="21">
        <v>64</v>
      </c>
      <c r="B79" s="8" t="s">
        <v>59</v>
      </c>
      <c r="C79" s="1">
        <v>13101</v>
      </c>
      <c r="D79" s="1">
        <v>508</v>
      </c>
      <c r="E79" s="1">
        <v>960</v>
      </c>
      <c r="F79" s="1">
        <v>658</v>
      </c>
      <c r="G79" s="5">
        <v>14569</v>
      </c>
      <c r="H79" s="5">
        <v>42</v>
      </c>
      <c r="I79" s="45">
        <v>14527</v>
      </c>
    </row>
    <row r="80" spans="1:9" ht="14.25">
      <c r="A80" s="21">
        <v>65</v>
      </c>
      <c r="B80" s="8" t="s">
        <v>60</v>
      </c>
      <c r="C80" s="1">
        <v>7910</v>
      </c>
      <c r="D80" s="1">
        <v>41</v>
      </c>
      <c r="E80" s="1">
        <v>80</v>
      </c>
      <c r="F80" s="1">
        <v>30</v>
      </c>
      <c r="G80" s="5">
        <v>8031</v>
      </c>
      <c r="H80" s="5">
        <v>2</v>
      </c>
      <c r="I80" s="45">
        <v>8029</v>
      </c>
    </row>
    <row r="81" spans="1:9" ht="14.25">
      <c r="A81" s="21">
        <v>66</v>
      </c>
      <c r="B81" s="12" t="s">
        <v>61</v>
      </c>
      <c r="C81" s="1">
        <v>7687</v>
      </c>
      <c r="D81" s="1">
        <v>405</v>
      </c>
      <c r="E81" s="1">
        <v>376</v>
      </c>
      <c r="F81" s="1">
        <v>322</v>
      </c>
      <c r="G81" s="5">
        <v>8468</v>
      </c>
      <c r="H81" s="5">
        <v>0</v>
      </c>
      <c r="I81" s="45">
        <v>8468</v>
      </c>
    </row>
    <row r="82" spans="1:9" ht="14.25">
      <c r="A82" s="21">
        <v>67</v>
      </c>
      <c r="B82" s="14" t="s">
        <v>63</v>
      </c>
      <c r="C82" s="1">
        <v>83172</v>
      </c>
      <c r="D82" s="1">
        <v>2142</v>
      </c>
      <c r="E82" s="1">
        <v>1946</v>
      </c>
      <c r="F82" s="1">
        <v>850</v>
      </c>
      <c r="G82" s="5">
        <v>87260</v>
      </c>
      <c r="H82" s="5">
        <v>164</v>
      </c>
      <c r="I82" s="45">
        <v>87096</v>
      </c>
    </row>
    <row r="83" spans="1:9" ht="14.25">
      <c r="A83" s="21">
        <v>68</v>
      </c>
      <c r="B83" s="12" t="s">
        <v>62</v>
      </c>
      <c r="C83" s="5">
        <v>24210</v>
      </c>
      <c r="D83" s="5">
        <v>1186</v>
      </c>
      <c r="E83" s="5">
        <v>1388</v>
      </c>
      <c r="F83" s="5">
        <v>897</v>
      </c>
      <c r="G83" s="5">
        <v>26784</v>
      </c>
      <c r="H83" s="5">
        <v>0</v>
      </c>
      <c r="I83" s="45">
        <v>26784</v>
      </c>
    </row>
    <row r="84" spans="1:9" ht="14.25">
      <c r="A84" s="21">
        <v>69</v>
      </c>
      <c r="B84" s="14" t="s">
        <v>64</v>
      </c>
      <c r="C84" s="1">
        <v>7612</v>
      </c>
      <c r="D84" s="1">
        <v>96</v>
      </c>
      <c r="E84" s="1">
        <v>108</v>
      </c>
      <c r="F84" s="1">
        <v>75</v>
      </c>
      <c r="G84" s="5">
        <v>7816</v>
      </c>
      <c r="H84" s="5">
        <v>6</v>
      </c>
      <c r="I84" s="45">
        <v>7810</v>
      </c>
    </row>
    <row r="85" spans="1:9" ht="14.25">
      <c r="A85" s="21">
        <v>70</v>
      </c>
      <c r="B85" s="14" t="s">
        <v>232</v>
      </c>
      <c r="C85" s="1">
        <v>7199</v>
      </c>
      <c r="D85" s="1">
        <v>347</v>
      </c>
      <c r="E85" s="1">
        <v>235</v>
      </c>
      <c r="F85" s="1">
        <v>150</v>
      </c>
      <c r="G85" s="5">
        <v>7781</v>
      </c>
      <c r="H85" s="5">
        <v>41</v>
      </c>
      <c r="I85" s="45">
        <v>7740</v>
      </c>
    </row>
    <row r="86" spans="1:9" ht="14.25">
      <c r="A86" s="21">
        <v>71</v>
      </c>
      <c r="B86" s="14" t="s">
        <v>233</v>
      </c>
      <c r="C86" s="1">
        <v>7851</v>
      </c>
      <c r="D86" s="1">
        <v>252</v>
      </c>
      <c r="E86" s="1">
        <v>443</v>
      </c>
      <c r="F86" s="1">
        <v>294</v>
      </c>
      <c r="G86" s="5">
        <v>8546</v>
      </c>
      <c r="H86" s="5">
        <v>14</v>
      </c>
      <c r="I86" s="45">
        <v>8532</v>
      </c>
    </row>
    <row r="87" spans="1:9" s="20" customFormat="1" ht="15" customHeight="1">
      <c r="A87" s="34" t="s">
        <v>203</v>
      </c>
      <c r="B87" s="35" t="s">
        <v>173</v>
      </c>
      <c r="C87" s="36">
        <v>158742</v>
      </c>
      <c r="D87" s="36">
        <v>4977</v>
      </c>
      <c r="E87" s="36">
        <v>5536</v>
      </c>
      <c r="F87" s="36">
        <v>3276</v>
      </c>
      <c r="G87" s="36">
        <v>169255</v>
      </c>
      <c r="H87" s="36">
        <v>269</v>
      </c>
      <c r="I87" s="36">
        <v>168986</v>
      </c>
    </row>
    <row r="88" spans="1:9" ht="14.25">
      <c r="A88" s="21">
        <v>72</v>
      </c>
      <c r="B88" s="12" t="s">
        <v>241</v>
      </c>
      <c r="C88" s="1">
        <v>214891</v>
      </c>
      <c r="D88" s="1">
        <v>3899</v>
      </c>
      <c r="E88" s="1">
        <v>17474</v>
      </c>
      <c r="F88" s="1">
        <v>12524</v>
      </c>
      <c r="G88" s="5">
        <v>236264</v>
      </c>
      <c r="H88" s="5">
        <v>290</v>
      </c>
      <c r="I88" s="45">
        <v>235974</v>
      </c>
    </row>
    <row r="89" spans="1:9" ht="14.25">
      <c r="A89" s="21">
        <v>73</v>
      </c>
      <c r="B89" s="12" t="s">
        <v>65</v>
      </c>
      <c r="C89" s="1">
        <v>8108</v>
      </c>
      <c r="D89" s="1">
        <v>146</v>
      </c>
      <c r="E89" s="1">
        <v>336</v>
      </c>
      <c r="F89" s="1">
        <v>264</v>
      </c>
      <c r="G89" s="5">
        <v>8590</v>
      </c>
      <c r="H89" s="5">
        <v>37</v>
      </c>
      <c r="I89" s="45">
        <v>8553</v>
      </c>
    </row>
    <row r="90" spans="1:9" ht="14.25">
      <c r="A90" s="21">
        <v>74</v>
      </c>
      <c r="B90" s="12" t="s">
        <v>66</v>
      </c>
      <c r="C90" s="1">
        <v>9719</v>
      </c>
      <c r="D90" s="1">
        <v>401</v>
      </c>
      <c r="E90" s="1">
        <v>679</v>
      </c>
      <c r="F90" s="1">
        <v>197</v>
      </c>
      <c r="G90" s="5">
        <v>10799</v>
      </c>
      <c r="H90" s="5">
        <v>5</v>
      </c>
      <c r="I90" s="45">
        <v>10794</v>
      </c>
    </row>
    <row r="91" spans="1:9" ht="14.25">
      <c r="A91" s="21">
        <v>75</v>
      </c>
      <c r="B91" s="8" t="s">
        <v>67</v>
      </c>
      <c r="C91" s="1">
        <v>7325</v>
      </c>
      <c r="D91" s="1">
        <v>106</v>
      </c>
      <c r="E91" s="1">
        <v>496</v>
      </c>
      <c r="F91" s="1">
        <v>171</v>
      </c>
      <c r="G91" s="5">
        <v>7927</v>
      </c>
      <c r="H91" s="5">
        <v>68</v>
      </c>
      <c r="I91" s="45">
        <v>7859</v>
      </c>
    </row>
    <row r="92" spans="1:9" ht="14.25">
      <c r="A92" s="21">
        <v>76</v>
      </c>
      <c r="B92" s="12" t="s">
        <v>68</v>
      </c>
      <c r="C92" s="1">
        <v>4910</v>
      </c>
      <c r="D92" s="1">
        <v>221</v>
      </c>
      <c r="E92" s="1">
        <v>386</v>
      </c>
      <c r="F92" s="1">
        <v>306</v>
      </c>
      <c r="G92" s="5">
        <v>5517</v>
      </c>
      <c r="H92" s="5">
        <v>19</v>
      </c>
      <c r="I92" s="45">
        <v>5498</v>
      </c>
    </row>
    <row r="93" spans="1:9" ht="14.25">
      <c r="A93" s="21">
        <v>77</v>
      </c>
      <c r="B93" s="10" t="s">
        <v>69</v>
      </c>
      <c r="C93" s="1">
        <v>23845</v>
      </c>
      <c r="D93" s="1">
        <v>681</v>
      </c>
      <c r="E93" s="1">
        <v>773</v>
      </c>
      <c r="F93" s="1">
        <v>267</v>
      </c>
      <c r="G93" s="5">
        <v>25299</v>
      </c>
      <c r="H93" s="5">
        <v>41</v>
      </c>
      <c r="I93" s="45">
        <v>25258</v>
      </c>
    </row>
    <row r="94" spans="1:9" ht="14.25">
      <c r="A94" s="21">
        <v>78</v>
      </c>
      <c r="B94" s="10" t="s">
        <v>419</v>
      </c>
      <c r="C94" s="3">
        <v>45212</v>
      </c>
      <c r="D94" s="3">
        <v>1113</v>
      </c>
      <c r="E94" s="3">
        <v>2990</v>
      </c>
      <c r="F94" s="3">
        <v>1456</v>
      </c>
      <c r="G94" s="5">
        <v>49315</v>
      </c>
      <c r="H94" s="5">
        <v>42</v>
      </c>
      <c r="I94" s="45">
        <v>49273</v>
      </c>
    </row>
    <row r="95" spans="1:9" s="20" customFormat="1" ht="15" customHeight="1">
      <c r="A95" s="34" t="s">
        <v>202</v>
      </c>
      <c r="B95" s="35" t="s">
        <v>174</v>
      </c>
      <c r="C95" s="36">
        <v>314010</v>
      </c>
      <c r="D95" s="36">
        <v>6567</v>
      </c>
      <c r="E95" s="36">
        <v>23134</v>
      </c>
      <c r="F95" s="36">
        <v>15185</v>
      </c>
      <c r="G95" s="36">
        <v>343711</v>
      </c>
      <c r="H95" s="36">
        <v>502</v>
      </c>
      <c r="I95" s="36">
        <v>343209</v>
      </c>
    </row>
    <row r="96" spans="1:9" ht="14.25">
      <c r="A96" s="21">
        <v>79</v>
      </c>
      <c r="B96" s="7" t="s">
        <v>70</v>
      </c>
      <c r="C96" s="1">
        <v>17976</v>
      </c>
      <c r="D96" s="1">
        <v>622</v>
      </c>
      <c r="E96" s="1">
        <v>1025</v>
      </c>
      <c r="F96" s="1">
        <v>589</v>
      </c>
      <c r="G96" s="5">
        <v>19623</v>
      </c>
      <c r="H96" s="5">
        <v>21</v>
      </c>
      <c r="I96" s="45">
        <v>19602</v>
      </c>
    </row>
    <row r="97" spans="1:9" ht="14.25">
      <c r="A97" s="21">
        <v>80</v>
      </c>
      <c r="B97" s="7" t="s">
        <v>71</v>
      </c>
      <c r="C97" s="1">
        <v>22850</v>
      </c>
      <c r="D97" s="1">
        <v>482</v>
      </c>
      <c r="E97" s="1">
        <v>1007</v>
      </c>
      <c r="F97" s="1">
        <v>721</v>
      </c>
      <c r="G97" s="5">
        <v>24339</v>
      </c>
      <c r="H97" s="5">
        <v>0</v>
      </c>
      <c r="I97" s="45">
        <v>24339</v>
      </c>
    </row>
    <row r="98" spans="1:9" ht="14.25">
      <c r="A98" s="21">
        <v>81</v>
      </c>
      <c r="B98" s="8" t="s">
        <v>72</v>
      </c>
      <c r="C98" s="1">
        <v>3424</v>
      </c>
      <c r="D98" s="1">
        <v>365</v>
      </c>
      <c r="E98" s="1">
        <v>182</v>
      </c>
      <c r="F98" s="1">
        <v>84</v>
      </c>
      <c r="G98" s="5">
        <v>3971</v>
      </c>
      <c r="H98" s="5">
        <v>0</v>
      </c>
      <c r="I98" s="45">
        <v>3971</v>
      </c>
    </row>
    <row r="99" spans="1:9" ht="14.25">
      <c r="A99" s="21">
        <v>82</v>
      </c>
      <c r="B99" s="8" t="s">
        <v>73</v>
      </c>
      <c r="C99" s="1">
        <v>20812</v>
      </c>
      <c r="D99" s="1">
        <v>393</v>
      </c>
      <c r="E99" s="1">
        <v>536</v>
      </c>
      <c r="F99" s="1">
        <v>175</v>
      </c>
      <c r="G99" s="5">
        <v>21741</v>
      </c>
      <c r="H99" s="5">
        <v>41</v>
      </c>
      <c r="I99" s="45">
        <v>21700</v>
      </c>
    </row>
    <row r="100" spans="1:9" ht="14.25">
      <c r="A100" s="21">
        <v>83</v>
      </c>
      <c r="B100" s="8" t="s">
        <v>74</v>
      </c>
      <c r="C100" s="1">
        <v>89992</v>
      </c>
      <c r="D100" s="1">
        <v>1898</v>
      </c>
      <c r="E100" s="1">
        <v>3367</v>
      </c>
      <c r="F100" s="1">
        <v>1571</v>
      </c>
      <c r="G100" s="5">
        <v>95257</v>
      </c>
      <c r="H100" s="5">
        <v>135</v>
      </c>
      <c r="I100" s="45">
        <v>95122</v>
      </c>
    </row>
    <row r="101" spans="1:9" ht="14.25">
      <c r="A101" s="21">
        <v>84</v>
      </c>
      <c r="B101" s="8" t="s">
        <v>75</v>
      </c>
      <c r="C101" s="1">
        <v>38215</v>
      </c>
      <c r="D101" s="1">
        <v>905</v>
      </c>
      <c r="E101" s="1">
        <v>1304</v>
      </c>
      <c r="F101" s="1">
        <v>851</v>
      </c>
      <c r="G101" s="5">
        <v>40424</v>
      </c>
      <c r="H101" s="5">
        <v>2</v>
      </c>
      <c r="I101" s="45">
        <v>40422</v>
      </c>
    </row>
    <row r="102" spans="1:9" s="20" customFormat="1" ht="15" customHeight="1">
      <c r="A102" s="34" t="s">
        <v>204</v>
      </c>
      <c r="B102" s="35" t="s">
        <v>175</v>
      </c>
      <c r="C102" s="36">
        <v>193269</v>
      </c>
      <c r="D102" s="36">
        <v>4665</v>
      </c>
      <c r="E102" s="36">
        <v>7421</v>
      </c>
      <c r="F102" s="36">
        <v>3991</v>
      </c>
      <c r="G102" s="36">
        <v>205355</v>
      </c>
      <c r="H102" s="36">
        <v>199</v>
      </c>
      <c r="I102" s="36">
        <v>205156</v>
      </c>
    </row>
    <row r="103" spans="1:9" ht="14.25">
      <c r="A103" s="21">
        <v>85</v>
      </c>
      <c r="B103" s="10" t="s">
        <v>76</v>
      </c>
      <c r="C103" s="1">
        <v>10931</v>
      </c>
      <c r="D103" s="1">
        <v>178</v>
      </c>
      <c r="E103" s="1">
        <v>575</v>
      </c>
      <c r="F103" s="1">
        <v>379</v>
      </c>
      <c r="G103" s="5">
        <v>11684</v>
      </c>
      <c r="H103" s="5">
        <v>0</v>
      </c>
      <c r="I103" s="45">
        <v>11684</v>
      </c>
    </row>
    <row r="104" spans="1:9" ht="14.25">
      <c r="A104" s="21">
        <v>86</v>
      </c>
      <c r="B104" s="10" t="s">
        <v>77</v>
      </c>
      <c r="C104" s="1">
        <v>48696</v>
      </c>
      <c r="D104" s="1">
        <v>815</v>
      </c>
      <c r="E104" s="1">
        <v>1775</v>
      </c>
      <c r="F104" s="1">
        <v>1598</v>
      </c>
      <c r="G104" s="5">
        <v>51286</v>
      </c>
      <c r="H104" s="5">
        <v>46</v>
      </c>
      <c r="I104" s="45">
        <v>51240</v>
      </c>
    </row>
    <row r="105" spans="1:9" ht="14.25">
      <c r="A105" s="21">
        <v>87</v>
      </c>
      <c r="B105" s="10" t="s">
        <v>420</v>
      </c>
      <c r="C105" s="1">
        <v>20544</v>
      </c>
      <c r="D105" s="1">
        <v>127</v>
      </c>
      <c r="E105" s="1">
        <v>1139</v>
      </c>
      <c r="F105" s="1">
        <v>879</v>
      </c>
      <c r="G105" s="5">
        <v>21810</v>
      </c>
      <c r="H105" s="5">
        <v>5</v>
      </c>
      <c r="I105" s="45">
        <v>21805</v>
      </c>
    </row>
    <row r="106" spans="1:9" ht="14.25">
      <c r="A106" s="21">
        <v>88</v>
      </c>
      <c r="B106" s="10" t="s">
        <v>421</v>
      </c>
      <c r="C106" s="1">
        <v>13651</v>
      </c>
      <c r="D106" s="1">
        <v>84</v>
      </c>
      <c r="E106" s="1">
        <v>514</v>
      </c>
      <c r="F106" s="1">
        <v>113</v>
      </c>
      <c r="G106" s="5">
        <v>14249</v>
      </c>
      <c r="H106" s="5">
        <v>2</v>
      </c>
      <c r="I106" s="45">
        <v>14247</v>
      </c>
    </row>
    <row r="107" spans="1:9" s="20" customFormat="1" ht="15" customHeight="1">
      <c r="A107" s="34" t="s">
        <v>205</v>
      </c>
      <c r="B107" s="35" t="s">
        <v>176</v>
      </c>
      <c r="C107" s="36">
        <v>93822</v>
      </c>
      <c r="D107" s="36">
        <v>1204</v>
      </c>
      <c r="E107" s="36">
        <v>4003</v>
      </c>
      <c r="F107" s="36">
        <v>2969</v>
      </c>
      <c r="G107" s="36">
        <v>99029</v>
      </c>
      <c r="H107" s="36">
        <v>53</v>
      </c>
      <c r="I107" s="36">
        <v>98976</v>
      </c>
    </row>
    <row r="108" spans="1:9" ht="14.25">
      <c r="A108" s="21">
        <v>89</v>
      </c>
      <c r="B108" s="12" t="s">
        <v>78</v>
      </c>
      <c r="C108" s="1">
        <v>8628</v>
      </c>
      <c r="D108" s="1">
        <v>116</v>
      </c>
      <c r="E108" s="1">
        <v>729</v>
      </c>
      <c r="F108" s="1">
        <v>580</v>
      </c>
      <c r="G108" s="5">
        <v>9473</v>
      </c>
      <c r="H108" s="5">
        <v>2</v>
      </c>
      <c r="I108" s="45">
        <v>9471</v>
      </c>
    </row>
    <row r="109" spans="1:9" ht="14.25">
      <c r="A109" s="21">
        <v>90</v>
      </c>
      <c r="B109" s="12" t="s">
        <v>79</v>
      </c>
      <c r="C109" s="1">
        <v>23760</v>
      </c>
      <c r="D109" s="1">
        <v>340</v>
      </c>
      <c r="E109" s="1">
        <v>998</v>
      </c>
      <c r="F109" s="1">
        <v>670</v>
      </c>
      <c r="G109" s="5">
        <v>25098</v>
      </c>
      <c r="H109" s="5">
        <v>74</v>
      </c>
      <c r="I109" s="45">
        <v>25024</v>
      </c>
    </row>
    <row r="110" spans="1:9" ht="14.25">
      <c r="A110" s="21">
        <v>91</v>
      </c>
      <c r="B110" s="12" t="s">
        <v>422</v>
      </c>
      <c r="C110" s="1">
        <v>49944</v>
      </c>
      <c r="D110" s="1">
        <v>1202</v>
      </c>
      <c r="E110" s="1">
        <v>3012</v>
      </c>
      <c r="F110" s="1">
        <v>1962</v>
      </c>
      <c r="G110" s="5">
        <v>54158</v>
      </c>
      <c r="H110" s="5">
        <v>94</v>
      </c>
      <c r="I110" s="45">
        <v>54064</v>
      </c>
    </row>
    <row r="111" spans="1:9" s="20" customFormat="1" ht="15" customHeight="1">
      <c r="A111" s="34" t="s">
        <v>206</v>
      </c>
      <c r="B111" s="35" t="s">
        <v>177</v>
      </c>
      <c r="C111" s="36">
        <v>82332</v>
      </c>
      <c r="D111" s="36">
        <v>1658</v>
      </c>
      <c r="E111" s="36">
        <v>4739</v>
      </c>
      <c r="F111" s="36">
        <v>3212</v>
      </c>
      <c r="G111" s="36">
        <v>88729</v>
      </c>
      <c r="H111" s="36">
        <v>170</v>
      </c>
      <c r="I111" s="36">
        <v>88559</v>
      </c>
    </row>
    <row r="112" spans="1:9" ht="14.25">
      <c r="A112" s="21">
        <v>92</v>
      </c>
      <c r="B112" s="10" t="s">
        <v>423</v>
      </c>
      <c r="C112" s="1">
        <v>261579</v>
      </c>
      <c r="D112" s="1">
        <v>3869</v>
      </c>
      <c r="E112" s="1">
        <v>13344</v>
      </c>
      <c r="F112" s="1">
        <v>10604</v>
      </c>
      <c r="G112" s="5">
        <v>278792</v>
      </c>
      <c r="H112" s="5">
        <v>593</v>
      </c>
      <c r="I112" s="45">
        <v>278199</v>
      </c>
    </row>
    <row r="113" spans="1:9" s="20" customFormat="1" ht="15" customHeight="1">
      <c r="A113" s="34" t="s">
        <v>207</v>
      </c>
      <c r="B113" s="35" t="s">
        <v>178</v>
      </c>
      <c r="C113" s="36">
        <v>261579</v>
      </c>
      <c r="D113" s="36">
        <v>3869</v>
      </c>
      <c r="E113" s="36">
        <v>13344</v>
      </c>
      <c r="F113" s="36">
        <v>10604</v>
      </c>
      <c r="G113" s="36">
        <v>278792</v>
      </c>
      <c r="H113" s="36">
        <v>593</v>
      </c>
      <c r="I113" s="36">
        <v>278199</v>
      </c>
    </row>
    <row r="114" spans="1:9" ht="14.25">
      <c r="A114" s="21">
        <v>93</v>
      </c>
      <c r="B114" s="10" t="s">
        <v>155</v>
      </c>
      <c r="C114" s="5">
        <v>116674</v>
      </c>
      <c r="D114" s="5">
        <v>1937</v>
      </c>
      <c r="E114" s="5">
        <v>11718</v>
      </c>
      <c r="F114" s="5">
        <v>9507</v>
      </c>
      <c r="G114" s="5">
        <v>130329</v>
      </c>
      <c r="H114" s="5">
        <v>294</v>
      </c>
      <c r="I114" s="45">
        <v>130035</v>
      </c>
    </row>
    <row r="115" spans="1:9" ht="14.25">
      <c r="A115" s="21">
        <v>94</v>
      </c>
      <c r="B115" s="10" t="s">
        <v>157</v>
      </c>
      <c r="C115" s="5">
        <v>17605</v>
      </c>
      <c r="D115" s="5">
        <v>1737</v>
      </c>
      <c r="E115" s="5">
        <v>1035</v>
      </c>
      <c r="F115" s="5">
        <v>544</v>
      </c>
      <c r="G115" s="5">
        <v>20377</v>
      </c>
      <c r="H115" s="5">
        <v>85</v>
      </c>
      <c r="I115" s="45">
        <v>20292</v>
      </c>
    </row>
    <row r="116" spans="1:9" ht="14.25">
      <c r="A116" s="21">
        <v>95</v>
      </c>
      <c r="B116" s="10" t="s">
        <v>156</v>
      </c>
      <c r="C116" s="5">
        <v>13202</v>
      </c>
      <c r="D116" s="5">
        <v>302</v>
      </c>
      <c r="E116" s="5">
        <v>1670</v>
      </c>
      <c r="F116" s="5">
        <v>1149</v>
      </c>
      <c r="G116" s="5">
        <v>15174</v>
      </c>
      <c r="H116" s="5">
        <v>0</v>
      </c>
      <c r="I116" s="45">
        <v>15174</v>
      </c>
    </row>
    <row r="117" spans="1:9" ht="14.25">
      <c r="A117" s="21">
        <v>96</v>
      </c>
      <c r="B117" s="8" t="s">
        <v>80</v>
      </c>
      <c r="C117" s="5">
        <v>40134</v>
      </c>
      <c r="D117" s="5">
        <v>1121</v>
      </c>
      <c r="E117" s="5">
        <v>2538</v>
      </c>
      <c r="F117" s="5">
        <v>1362</v>
      </c>
      <c r="G117" s="5">
        <v>43793</v>
      </c>
      <c r="H117" s="5">
        <v>184</v>
      </c>
      <c r="I117" s="45">
        <v>43609</v>
      </c>
    </row>
    <row r="118" spans="1:9" s="20" customFormat="1" ht="15" customHeight="1">
      <c r="A118" s="34" t="s">
        <v>208</v>
      </c>
      <c r="B118" s="35" t="s">
        <v>179</v>
      </c>
      <c r="C118" s="36">
        <v>187615</v>
      </c>
      <c r="D118" s="36">
        <v>5097</v>
      </c>
      <c r="E118" s="36">
        <v>16961</v>
      </c>
      <c r="F118" s="36">
        <v>12562</v>
      </c>
      <c r="G118" s="36">
        <v>209673</v>
      </c>
      <c r="H118" s="36">
        <v>563</v>
      </c>
      <c r="I118" s="36">
        <v>209110</v>
      </c>
    </row>
    <row r="119" spans="1:9" ht="14.25">
      <c r="A119" s="21">
        <v>97</v>
      </c>
      <c r="B119" s="7" t="s">
        <v>81</v>
      </c>
      <c r="C119" s="1">
        <v>18863</v>
      </c>
      <c r="D119" s="1">
        <v>724</v>
      </c>
      <c r="E119" s="1">
        <v>1087</v>
      </c>
      <c r="F119" s="1">
        <v>680</v>
      </c>
      <c r="G119" s="5">
        <v>20674</v>
      </c>
      <c r="H119" s="5">
        <v>80</v>
      </c>
      <c r="I119" s="45">
        <v>20594</v>
      </c>
    </row>
    <row r="120" spans="1:9" ht="14.25">
      <c r="A120" s="21">
        <v>98</v>
      </c>
      <c r="B120" s="8" t="s">
        <v>82</v>
      </c>
      <c r="C120" s="1">
        <v>26813</v>
      </c>
      <c r="D120" s="1">
        <v>944</v>
      </c>
      <c r="E120" s="1">
        <v>1520</v>
      </c>
      <c r="F120" s="1">
        <v>727</v>
      </c>
      <c r="G120" s="5">
        <v>29277</v>
      </c>
      <c r="H120" s="5">
        <v>0</v>
      </c>
      <c r="I120" s="45">
        <v>29277</v>
      </c>
    </row>
    <row r="121" spans="1:9" ht="14.25">
      <c r="A121" s="21">
        <v>99</v>
      </c>
      <c r="B121" s="8" t="s">
        <v>153</v>
      </c>
      <c r="C121" s="5">
        <v>131044</v>
      </c>
      <c r="D121" s="5">
        <v>2238</v>
      </c>
      <c r="E121" s="5">
        <v>7118</v>
      </c>
      <c r="F121" s="5">
        <v>4599</v>
      </c>
      <c r="G121" s="5">
        <v>140400</v>
      </c>
      <c r="H121" s="5">
        <v>554</v>
      </c>
      <c r="I121" s="45">
        <v>139846</v>
      </c>
    </row>
    <row r="122" spans="1:9" s="20" customFormat="1" ht="15" customHeight="1">
      <c r="A122" s="34" t="s">
        <v>209</v>
      </c>
      <c r="B122" s="35" t="s">
        <v>180</v>
      </c>
      <c r="C122" s="36">
        <v>176720</v>
      </c>
      <c r="D122" s="36">
        <v>3906</v>
      </c>
      <c r="E122" s="36">
        <v>9725</v>
      </c>
      <c r="F122" s="36">
        <v>6006</v>
      </c>
      <c r="G122" s="36">
        <v>190351</v>
      </c>
      <c r="H122" s="36">
        <v>634</v>
      </c>
      <c r="I122" s="36">
        <v>189717</v>
      </c>
    </row>
    <row r="123" spans="1:9" ht="14.25">
      <c r="A123" s="21">
        <v>100</v>
      </c>
      <c r="B123" s="12" t="s">
        <v>85</v>
      </c>
      <c r="C123" s="1">
        <v>26566</v>
      </c>
      <c r="D123" s="1">
        <v>408</v>
      </c>
      <c r="E123" s="1">
        <v>1992</v>
      </c>
      <c r="F123" s="1">
        <v>1318</v>
      </c>
      <c r="G123" s="5">
        <v>28966</v>
      </c>
      <c r="H123" s="5">
        <v>29</v>
      </c>
      <c r="I123" s="45">
        <v>28937</v>
      </c>
    </row>
    <row r="124" spans="1:9" ht="14.25">
      <c r="A124" s="21">
        <v>101</v>
      </c>
      <c r="B124" s="7" t="s">
        <v>86</v>
      </c>
      <c r="C124" s="1">
        <v>20058</v>
      </c>
      <c r="D124" s="1">
        <v>632</v>
      </c>
      <c r="E124" s="1">
        <v>1236</v>
      </c>
      <c r="F124" s="1">
        <v>909</v>
      </c>
      <c r="G124" s="5">
        <v>21926</v>
      </c>
      <c r="H124" s="5">
        <v>0</v>
      </c>
      <c r="I124" s="45">
        <v>21926</v>
      </c>
    </row>
    <row r="125" spans="1:9" ht="14.25">
      <c r="A125" s="21">
        <v>102</v>
      </c>
      <c r="B125" s="12" t="s">
        <v>87</v>
      </c>
      <c r="C125" s="1">
        <v>11118</v>
      </c>
      <c r="D125" s="1">
        <v>420</v>
      </c>
      <c r="E125" s="1">
        <v>509</v>
      </c>
      <c r="F125" s="1">
        <v>280</v>
      </c>
      <c r="G125" s="5">
        <v>12047</v>
      </c>
      <c r="H125" s="5">
        <v>1</v>
      </c>
      <c r="I125" s="45">
        <v>12046</v>
      </c>
    </row>
    <row r="126" spans="1:9" ht="14.25">
      <c r="A126" s="21">
        <v>103</v>
      </c>
      <c r="B126" s="8" t="s">
        <v>88</v>
      </c>
      <c r="C126" s="1">
        <v>7557</v>
      </c>
      <c r="D126" s="1">
        <v>293</v>
      </c>
      <c r="E126" s="1">
        <v>247</v>
      </c>
      <c r="F126" s="1">
        <v>87</v>
      </c>
      <c r="G126" s="5">
        <v>8097</v>
      </c>
      <c r="H126" s="5">
        <v>0</v>
      </c>
      <c r="I126" s="45">
        <v>8097</v>
      </c>
    </row>
    <row r="127" spans="1:9" ht="14.25">
      <c r="A127" s="21">
        <v>104</v>
      </c>
      <c r="B127" s="12" t="s">
        <v>89</v>
      </c>
      <c r="C127" s="1">
        <v>110155</v>
      </c>
      <c r="D127" s="1">
        <v>1950</v>
      </c>
      <c r="E127" s="1">
        <v>5639</v>
      </c>
      <c r="F127" s="1">
        <v>2379</v>
      </c>
      <c r="G127" s="5">
        <v>117744</v>
      </c>
      <c r="H127" s="5">
        <v>519</v>
      </c>
      <c r="I127" s="45">
        <v>117225</v>
      </c>
    </row>
    <row r="128" spans="1:9" ht="14.25">
      <c r="A128" s="21">
        <v>105</v>
      </c>
      <c r="B128" s="7" t="s">
        <v>90</v>
      </c>
      <c r="C128" s="1">
        <v>11261</v>
      </c>
      <c r="D128" s="1">
        <v>425</v>
      </c>
      <c r="E128" s="1">
        <v>380</v>
      </c>
      <c r="F128" s="1">
        <v>345</v>
      </c>
      <c r="G128" s="5">
        <v>12066</v>
      </c>
      <c r="H128" s="5">
        <v>10</v>
      </c>
      <c r="I128" s="45">
        <v>12056</v>
      </c>
    </row>
    <row r="129" spans="1:9" s="20" customFormat="1" ht="15" customHeight="1">
      <c r="A129" s="34" t="s">
        <v>210</v>
      </c>
      <c r="B129" s="35" t="s">
        <v>181</v>
      </c>
      <c r="C129" s="36">
        <v>186715</v>
      </c>
      <c r="D129" s="36">
        <v>4128</v>
      </c>
      <c r="E129" s="36">
        <v>10003</v>
      </c>
      <c r="F129" s="36">
        <v>5318</v>
      </c>
      <c r="G129" s="36">
        <v>200846</v>
      </c>
      <c r="H129" s="36">
        <v>559</v>
      </c>
      <c r="I129" s="36">
        <v>200287</v>
      </c>
    </row>
    <row r="130" spans="1:9" ht="14.25">
      <c r="A130" s="21">
        <v>106</v>
      </c>
      <c r="B130" s="8" t="s">
        <v>132</v>
      </c>
      <c r="C130" s="1">
        <v>8475</v>
      </c>
      <c r="D130" s="1">
        <v>663</v>
      </c>
      <c r="E130" s="1">
        <v>581</v>
      </c>
      <c r="F130" s="1">
        <v>342</v>
      </c>
      <c r="G130" s="5">
        <v>9719</v>
      </c>
      <c r="H130" s="5">
        <v>4</v>
      </c>
      <c r="I130" s="45">
        <v>9715</v>
      </c>
    </row>
    <row r="131" spans="1:9" ht="14.25">
      <c r="A131" s="21">
        <v>107</v>
      </c>
      <c r="B131" s="8" t="s">
        <v>91</v>
      </c>
      <c r="C131" s="1">
        <v>12838</v>
      </c>
      <c r="D131" s="1">
        <v>574</v>
      </c>
      <c r="E131" s="1">
        <v>553</v>
      </c>
      <c r="F131" s="1">
        <v>490</v>
      </c>
      <c r="G131" s="5">
        <v>13965</v>
      </c>
      <c r="H131" s="5">
        <v>0</v>
      </c>
      <c r="I131" s="45">
        <v>13965</v>
      </c>
    </row>
    <row r="132" spans="1:9" ht="14.25">
      <c r="A132" s="21">
        <v>108</v>
      </c>
      <c r="B132" s="8" t="s">
        <v>92</v>
      </c>
      <c r="C132" s="1">
        <v>7132</v>
      </c>
      <c r="D132" s="1">
        <v>521</v>
      </c>
      <c r="E132" s="1">
        <v>428</v>
      </c>
      <c r="F132" s="1">
        <v>247</v>
      </c>
      <c r="G132" s="5">
        <v>8081</v>
      </c>
      <c r="H132" s="5">
        <v>0</v>
      </c>
      <c r="I132" s="45">
        <v>8081</v>
      </c>
    </row>
    <row r="133" spans="1:9" ht="14.25">
      <c r="A133" s="21">
        <v>109</v>
      </c>
      <c r="B133" s="12" t="s">
        <v>93</v>
      </c>
      <c r="C133" s="1">
        <v>10556</v>
      </c>
      <c r="D133" s="1">
        <v>147</v>
      </c>
      <c r="E133" s="1">
        <v>638</v>
      </c>
      <c r="F133" s="1">
        <v>451</v>
      </c>
      <c r="G133" s="5">
        <v>11341</v>
      </c>
      <c r="H133" s="5">
        <v>0</v>
      </c>
      <c r="I133" s="45">
        <v>11341</v>
      </c>
    </row>
    <row r="134" spans="1:9" ht="14.25">
      <c r="A134" s="21">
        <v>110</v>
      </c>
      <c r="B134" s="8" t="s">
        <v>94</v>
      </c>
      <c r="C134" s="1">
        <v>259530</v>
      </c>
      <c r="D134" s="1">
        <v>4871</v>
      </c>
      <c r="E134" s="1">
        <v>10647</v>
      </c>
      <c r="F134" s="1">
        <v>6153</v>
      </c>
      <c r="G134" s="5">
        <v>275048</v>
      </c>
      <c r="H134" s="5">
        <v>850</v>
      </c>
      <c r="I134" s="45">
        <v>274198</v>
      </c>
    </row>
    <row r="135" spans="1:9" ht="14.25">
      <c r="A135" s="21">
        <v>111</v>
      </c>
      <c r="B135" s="8" t="s">
        <v>95</v>
      </c>
      <c r="C135" s="1">
        <v>9094</v>
      </c>
      <c r="D135" s="1">
        <v>815</v>
      </c>
      <c r="E135" s="1">
        <v>606</v>
      </c>
      <c r="F135" s="1">
        <v>480</v>
      </c>
      <c r="G135" s="5">
        <v>10515</v>
      </c>
      <c r="H135" s="5">
        <v>1</v>
      </c>
      <c r="I135" s="45">
        <v>10514</v>
      </c>
    </row>
    <row r="136" spans="1:9" ht="14.25">
      <c r="A136" s="21">
        <v>112</v>
      </c>
      <c r="B136" s="8" t="s">
        <v>96</v>
      </c>
      <c r="C136" s="1">
        <v>7185</v>
      </c>
      <c r="D136" s="1">
        <v>419</v>
      </c>
      <c r="E136" s="1">
        <v>325</v>
      </c>
      <c r="F136" s="1">
        <v>208</v>
      </c>
      <c r="G136" s="5">
        <v>7929</v>
      </c>
      <c r="H136" s="5">
        <v>0</v>
      </c>
      <c r="I136" s="45">
        <v>7929</v>
      </c>
    </row>
    <row r="137" spans="1:9" ht="14.25">
      <c r="A137" s="21">
        <v>113</v>
      </c>
      <c r="B137" s="10" t="s">
        <v>154</v>
      </c>
      <c r="C137" s="5">
        <v>40681</v>
      </c>
      <c r="D137" s="5">
        <v>2010</v>
      </c>
      <c r="E137" s="5">
        <v>2251</v>
      </c>
      <c r="F137" s="5">
        <v>1213</v>
      </c>
      <c r="G137" s="5">
        <v>44942</v>
      </c>
      <c r="H137" s="5">
        <v>138</v>
      </c>
      <c r="I137" s="45">
        <v>44804</v>
      </c>
    </row>
    <row r="138" spans="1:9" s="20" customFormat="1" ht="15" customHeight="1">
      <c r="A138" s="34" t="s">
        <v>211</v>
      </c>
      <c r="B138" s="35" t="s">
        <v>234</v>
      </c>
      <c r="C138" s="36">
        <v>355491</v>
      </c>
      <c r="D138" s="36">
        <v>10020</v>
      </c>
      <c r="E138" s="36">
        <v>16029</v>
      </c>
      <c r="F138" s="36">
        <v>9584</v>
      </c>
      <c r="G138" s="36">
        <v>381540</v>
      </c>
      <c r="H138" s="36">
        <v>993</v>
      </c>
      <c r="I138" s="36">
        <v>380547</v>
      </c>
    </row>
    <row r="139" spans="1:9" ht="14.25">
      <c r="A139" s="21">
        <v>114</v>
      </c>
      <c r="B139" s="7" t="s">
        <v>97</v>
      </c>
      <c r="C139" s="1">
        <v>22906</v>
      </c>
      <c r="D139" s="1">
        <v>1297</v>
      </c>
      <c r="E139" s="1">
        <v>1881</v>
      </c>
      <c r="F139" s="1">
        <v>810</v>
      </c>
      <c r="G139" s="5">
        <v>26084</v>
      </c>
      <c r="H139" s="5">
        <v>48</v>
      </c>
      <c r="I139" s="45">
        <v>26036</v>
      </c>
    </row>
    <row r="140" spans="1:9" ht="14.25">
      <c r="A140" s="21">
        <v>115</v>
      </c>
      <c r="B140" s="9" t="s">
        <v>98</v>
      </c>
      <c r="C140" s="1">
        <v>8344</v>
      </c>
      <c r="D140" s="1">
        <v>164</v>
      </c>
      <c r="E140" s="1">
        <v>554</v>
      </c>
      <c r="F140" s="1">
        <v>402</v>
      </c>
      <c r="G140" s="5">
        <v>9062</v>
      </c>
      <c r="H140" s="5">
        <v>1</v>
      </c>
      <c r="I140" s="45">
        <v>9061</v>
      </c>
    </row>
    <row r="141" spans="1:9" ht="14.25">
      <c r="A141" s="21">
        <v>116</v>
      </c>
      <c r="B141" s="9" t="s">
        <v>99</v>
      </c>
      <c r="C141" s="1">
        <v>13545</v>
      </c>
      <c r="D141" s="1">
        <v>589</v>
      </c>
      <c r="E141" s="1">
        <v>498</v>
      </c>
      <c r="F141" s="1">
        <v>378</v>
      </c>
      <c r="G141" s="5">
        <v>14632</v>
      </c>
      <c r="H141" s="5">
        <v>0</v>
      </c>
      <c r="I141" s="45">
        <v>14632</v>
      </c>
    </row>
    <row r="142" spans="1:9" ht="14.25">
      <c r="A142" s="21">
        <v>117</v>
      </c>
      <c r="B142" s="15" t="s">
        <v>100</v>
      </c>
      <c r="C142" s="3">
        <v>53465</v>
      </c>
      <c r="D142" s="3">
        <v>1924</v>
      </c>
      <c r="E142" s="3">
        <v>2862</v>
      </c>
      <c r="F142" s="3">
        <v>1987</v>
      </c>
      <c r="G142" s="5">
        <v>58251</v>
      </c>
      <c r="H142" s="5">
        <v>101</v>
      </c>
      <c r="I142" s="45">
        <v>58150</v>
      </c>
    </row>
    <row r="143" spans="1:9" s="20" customFormat="1" ht="15" customHeight="1">
      <c r="A143" s="34" t="s">
        <v>212</v>
      </c>
      <c r="B143" s="35" t="s">
        <v>410</v>
      </c>
      <c r="C143" s="36">
        <v>98260</v>
      </c>
      <c r="D143" s="36">
        <v>3974</v>
      </c>
      <c r="E143" s="36">
        <v>5795</v>
      </c>
      <c r="F143" s="36">
        <v>3577</v>
      </c>
      <c r="G143" s="36">
        <v>108029</v>
      </c>
      <c r="H143" s="36">
        <v>150</v>
      </c>
      <c r="I143" s="36">
        <v>107879</v>
      </c>
    </row>
    <row r="144" spans="1:9" ht="14.25">
      <c r="A144" s="21">
        <v>118</v>
      </c>
      <c r="B144" s="8" t="s">
        <v>101</v>
      </c>
      <c r="C144" s="1">
        <v>7079</v>
      </c>
      <c r="D144" s="1">
        <v>99</v>
      </c>
      <c r="E144" s="1">
        <v>324</v>
      </c>
      <c r="F144" s="1">
        <v>146</v>
      </c>
      <c r="G144" s="5">
        <v>7502</v>
      </c>
      <c r="H144" s="5">
        <v>3</v>
      </c>
      <c r="I144" s="45">
        <v>7499</v>
      </c>
    </row>
    <row r="145" spans="1:9" ht="14.25">
      <c r="A145" s="21">
        <v>119</v>
      </c>
      <c r="B145" s="7" t="s">
        <v>102</v>
      </c>
      <c r="C145" s="1">
        <v>8028</v>
      </c>
      <c r="D145" s="1">
        <v>59</v>
      </c>
      <c r="E145" s="1">
        <v>728</v>
      </c>
      <c r="F145" s="1">
        <v>554</v>
      </c>
      <c r="G145" s="5">
        <v>8815</v>
      </c>
      <c r="H145" s="5">
        <v>0</v>
      </c>
      <c r="I145" s="45">
        <v>8815</v>
      </c>
    </row>
    <row r="146" spans="1:9" ht="14.25">
      <c r="A146" s="21">
        <v>120</v>
      </c>
      <c r="B146" s="7" t="s">
        <v>103</v>
      </c>
      <c r="C146" s="1">
        <v>7157</v>
      </c>
      <c r="D146" s="1">
        <v>90</v>
      </c>
      <c r="E146" s="1">
        <v>173</v>
      </c>
      <c r="F146" s="1">
        <v>26</v>
      </c>
      <c r="G146" s="5">
        <v>7420</v>
      </c>
      <c r="H146" s="5">
        <v>54</v>
      </c>
      <c r="I146" s="45">
        <v>7366</v>
      </c>
    </row>
    <row r="147" spans="1:9" ht="14.25">
      <c r="A147" s="21">
        <v>121</v>
      </c>
      <c r="B147" s="8" t="s">
        <v>104</v>
      </c>
      <c r="C147" s="1">
        <v>56063</v>
      </c>
      <c r="D147" s="1">
        <v>1535</v>
      </c>
      <c r="E147" s="1">
        <v>3008</v>
      </c>
      <c r="F147" s="1">
        <v>2175</v>
      </c>
      <c r="G147" s="5">
        <v>60606</v>
      </c>
      <c r="H147" s="5">
        <v>247</v>
      </c>
      <c r="I147" s="45">
        <v>60359</v>
      </c>
    </row>
    <row r="148" spans="1:9" s="20" customFormat="1" ht="15" customHeight="1">
      <c r="A148" s="34" t="s">
        <v>213</v>
      </c>
      <c r="B148" s="35" t="s">
        <v>182</v>
      </c>
      <c r="C148" s="36">
        <v>78327</v>
      </c>
      <c r="D148" s="36">
        <v>1783</v>
      </c>
      <c r="E148" s="36">
        <v>4233</v>
      </c>
      <c r="F148" s="36">
        <v>2901</v>
      </c>
      <c r="G148" s="36">
        <v>84343</v>
      </c>
      <c r="H148" s="36">
        <v>304</v>
      </c>
      <c r="I148" s="36">
        <v>84039</v>
      </c>
    </row>
    <row r="149" spans="1:9" ht="14.25">
      <c r="A149" s="21">
        <v>122</v>
      </c>
      <c r="B149" s="8" t="s">
        <v>105</v>
      </c>
      <c r="C149" s="1">
        <v>11163</v>
      </c>
      <c r="D149" s="1">
        <v>353</v>
      </c>
      <c r="E149" s="1">
        <v>651</v>
      </c>
      <c r="F149" s="1">
        <v>300</v>
      </c>
      <c r="G149" s="5">
        <v>12167</v>
      </c>
      <c r="H149" s="5">
        <v>0</v>
      </c>
      <c r="I149" s="45">
        <v>12167</v>
      </c>
    </row>
    <row r="150" spans="1:9" ht="14.25">
      <c r="A150" s="21">
        <v>123</v>
      </c>
      <c r="B150" s="8" t="s">
        <v>106</v>
      </c>
      <c r="C150" s="1">
        <v>8598</v>
      </c>
      <c r="D150" s="1">
        <v>298</v>
      </c>
      <c r="E150" s="1">
        <v>621</v>
      </c>
      <c r="F150" s="1">
        <v>379</v>
      </c>
      <c r="G150" s="5">
        <v>9517</v>
      </c>
      <c r="H150" s="5">
        <v>0</v>
      </c>
      <c r="I150" s="45">
        <v>9517</v>
      </c>
    </row>
    <row r="151" spans="1:9" ht="28.5">
      <c r="A151" s="21">
        <v>124</v>
      </c>
      <c r="B151" s="7" t="s">
        <v>107</v>
      </c>
      <c r="C151" s="1">
        <v>20771</v>
      </c>
      <c r="D151" s="1">
        <v>645</v>
      </c>
      <c r="E151" s="1">
        <v>1123</v>
      </c>
      <c r="F151" s="1">
        <v>646</v>
      </c>
      <c r="G151" s="5">
        <v>22539</v>
      </c>
      <c r="H151" s="5">
        <v>23</v>
      </c>
      <c r="I151" s="45">
        <v>22516</v>
      </c>
    </row>
    <row r="152" spans="1:9" ht="14.25">
      <c r="A152" s="21">
        <v>125</v>
      </c>
      <c r="B152" s="8" t="s">
        <v>108</v>
      </c>
      <c r="C152" s="1">
        <v>163852</v>
      </c>
      <c r="D152" s="1">
        <v>3643</v>
      </c>
      <c r="E152" s="1">
        <v>5400</v>
      </c>
      <c r="F152" s="1">
        <v>2103</v>
      </c>
      <c r="G152" s="5">
        <v>172895</v>
      </c>
      <c r="H152" s="5">
        <v>175</v>
      </c>
      <c r="I152" s="45">
        <v>172720</v>
      </c>
    </row>
    <row r="153" spans="1:9" ht="14.25">
      <c r="A153" s="21">
        <v>126</v>
      </c>
      <c r="B153" s="8" t="s">
        <v>109</v>
      </c>
      <c r="C153" s="1">
        <v>21408</v>
      </c>
      <c r="D153" s="1">
        <v>529</v>
      </c>
      <c r="E153" s="1">
        <v>1149</v>
      </c>
      <c r="F153" s="1">
        <v>858</v>
      </c>
      <c r="G153" s="5">
        <v>23086</v>
      </c>
      <c r="H153" s="5">
        <v>1</v>
      </c>
      <c r="I153" s="45">
        <v>23085</v>
      </c>
    </row>
    <row r="154" spans="1:9" s="20" customFormat="1" ht="15" customHeight="1">
      <c r="A154" s="34" t="s">
        <v>214</v>
      </c>
      <c r="B154" s="35" t="s">
        <v>183</v>
      </c>
      <c r="C154" s="36">
        <v>225792</v>
      </c>
      <c r="D154" s="36">
        <v>5468</v>
      </c>
      <c r="E154" s="36">
        <v>8944</v>
      </c>
      <c r="F154" s="36">
        <v>4286</v>
      </c>
      <c r="G154" s="36">
        <v>240204</v>
      </c>
      <c r="H154" s="36">
        <v>199</v>
      </c>
      <c r="I154" s="36">
        <v>240005</v>
      </c>
    </row>
    <row r="155" spans="1:9" ht="14.25">
      <c r="A155" s="21">
        <v>127</v>
      </c>
      <c r="B155" s="7" t="s">
        <v>110</v>
      </c>
      <c r="C155" s="5">
        <v>7854</v>
      </c>
      <c r="D155" s="5">
        <v>141</v>
      </c>
      <c r="E155" s="5">
        <v>242</v>
      </c>
      <c r="F155" s="5">
        <v>150</v>
      </c>
      <c r="G155" s="5">
        <v>8237</v>
      </c>
      <c r="H155" s="5">
        <v>0</v>
      </c>
      <c r="I155" s="45">
        <v>8237</v>
      </c>
    </row>
    <row r="156" spans="1:9" ht="14.25">
      <c r="A156" s="21">
        <v>128</v>
      </c>
      <c r="B156" s="8" t="s">
        <v>111</v>
      </c>
      <c r="C156" s="5">
        <v>50019</v>
      </c>
      <c r="D156" s="5">
        <v>3291</v>
      </c>
      <c r="E156" s="5">
        <v>2821</v>
      </c>
      <c r="F156" s="5">
        <v>1709</v>
      </c>
      <c r="G156" s="5">
        <v>56131</v>
      </c>
      <c r="H156" s="5">
        <v>38</v>
      </c>
      <c r="I156" s="45">
        <v>56093</v>
      </c>
    </row>
    <row r="157" spans="1:9" ht="14.25">
      <c r="A157" s="21">
        <v>129</v>
      </c>
      <c r="B157" s="8" t="s">
        <v>112</v>
      </c>
      <c r="C157" s="5">
        <v>44932</v>
      </c>
      <c r="D157" s="5">
        <v>1508</v>
      </c>
      <c r="E157" s="5">
        <v>6098</v>
      </c>
      <c r="F157" s="5">
        <v>5553</v>
      </c>
      <c r="G157" s="5">
        <v>52538</v>
      </c>
      <c r="H157" s="5">
        <v>0</v>
      </c>
      <c r="I157" s="45">
        <v>52538</v>
      </c>
    </row>
    <row r="158" spans="1:9" ht="14.25">
      <c r="A158" s="21">
        <v>130</v>
      </c>
      <c r="B158" s="7" t="s">
        <v>424</v>
      </c>
      <c r="C158" s="5">
        <v>96403</v>
      </c>
      <c r="D158" s="5">
        <v>1640</v>
      </c>
      <c r="E158" s="5">
        <v>3459</v>
      </c>
      <c r="F158" s="5">
        <v>2039</v>
      </c>
      <c r="G158" s="5">
        <v>101502</v>
      </c>
      <c r="H158" s="5">
        <v>81</v>
      </c>
      <c r="I158" s="45">
        <v>101421</v>
      </c>
    </row>
    <row r="159" spans="1:9" ht="14.25">
      <c r="A159" s="21">
        <v>131</v>
      </c>
      <c r="B159" s="7" t="s">
        <v>152</v>
      </c>
      <c r="C159" s="5">
        <v>7435</v>
      </c>
      <c r="D159" s="5">
        <v>198</v>
      </c>
      <c r="E159" s="5">
        <v>297</v>
      </c>
      <c r="F159" s="5">
        <v>183</v>
      </c>
      <c r="G159" s="5">
        <v>7930</v>
      </c>
      <c r="H159" s="5">
        <v>3</v>
      </c>
      <c r="I159" s="45">
        <v>7927</v>
      </c>
    </row>
    <row r="160" spans="1:9" ht="14.25">
      <c r="A160" s="21">
        <v>132</v>
      </c>
      <c r="B160" s="8" t="s">
        <v>113</v>
      </c>
      <c r="C160" s="5">
        <v>22367</v>
      </c>
      <c r="D160" s="5">
        <v>870</v>
      </c>
      <c r="E160" s="5">
        <v>615</v>
      </c>
      <c r="F160" s="5">
        <v>404</v>
      </c>
      <c r="G160" s="5">
        <v>23852</v>
      </c>
      <c r="H160" s="5">
        <v>7</v>
      </c>
      <c r="I160" s="45">
        <v>23845</v>
      </c>
    </row>
    <row r="161" spans="1:9" ht="14.25">
      <c r="A161" s="21">
        <v>133</v>
      </c>
      <c r="B161" s="8" t="s">
        <v>425</v>
      </c>
      <c r="C161" s="5">
        <v>26098</v>
      </c>
      <c r="D161" s="5">
        <v>846</v>
      </c>
      <c r="E161" s="5">
        <v>918</v>
      </c>
      <c r="F161" s="5">
        <v>661</v>
      </c>
      <c r="G161" s="5">
        <v>27862</v>
      </c>
      <c r="H161" s="5">
        <v>48</v>
      </c>
      <c r="I161" s="45">
        <v>27814</v>
      </c>
    </row>
    <row r="162" spans="1:9" s="20" customFormat="1" ht="15" customHeight="1">
      <c r="A162" s="34" t="s">
        <v>215</v>
      </c>
      <c r="B162" s="35" t="s">
        <v>184</v>
      </c>
      <c r="C162" s="36">
        <v>255108</v>
      </c>
      <c r="D162" s="36">
        <v>8494</v>
      </c>
      <c r="E162" s="36">
        <v>14450</v>
      </c>
      <c r="F162" s="36">
        <v>10699</v>
      </c>
      <c r="G162" s="36">
        <v>278052</v>
      </c>
      <c r="H162" s="36">
        <v>177</v>
      </c>
      <c r="I162" s="36">
        <v>277875</v>
      </c>
    </row>
    <row r="163" spans="1:9" s="20" customFormat="1" ht="15">
      <c r="A163" s="21">
        <v>134</v>
      </c>
      <c r="B163" s="8" t="s">
        <v>139</v>
      </c>
      <c r="C163" s="4">
        <v>44013</v>
      </c>
      <c r="D163" s="4">
        <v>439</v>
      </c>
      <c r="E163" s="4">
        <v>773</v>
      </c>
      <c r="F163" s="4">
        <v>445</v>
      </c>
      <c r="G163" s="42">
        <v>45225</v>
      </c>
      <c r="H163" s="42">
        <v>48</v>
      </c>
      <c r="I163" s="46">
        <v>45177</v>
      </c>
    </row>
    <row r="164" spans="1:9" s="20" customFormat="1" ht="29.25">
      <c r="A164" s="21">
        <v>135</v>
      </c>
      <c r="B164" s="7" t="s">
        <v>412</v>
      </c>
      <c r="C164" s="4">
        <v>101900</v>
      </c>
      <c r="D164" s="4">
        <v>1149</v>
      </c>
      <c r="E164" s="4">
        <v>3040</v>
      </c>
      <c r="F164" s="4">
        <v>2920</v>
      </c>
      <c r="G164" s="42">
        <v>106089</v>
      </c>
      <c r="H164" s="42">
        <v>76</v>
      </c>
      <c r="I164" s="46">
        <v>106013</v>
      </c>
    </row>
    <row r="165" spans="1:9" s="20" customFormat="1" ht="15">
      <c r="A165" s="21">
        <v>136</v>
      </c>
      <c r="B165" s="7" t="s">
        <v>413</v>
      </c>
      <c r="C165" s="4">
        <v>14565</v>
      </c>
      <c r="D165" s="4">
        <v>0</v>
      </c>
      <c r="E165" s="4">
        <v>3040</v>
      </c>
      <c r="F165" s="4">
        <v>2916</v>
      </c>
      <c r="G165" s="42">
        <v>17605</v>
      </c>
      <c r="H165" s="42">
        <v>11</v>
      </c>
      <c r="I165" s="46">
        <v>17594</v>
      </c>
    </row>
    <row r="166" spans="1:9" s="20" customFormat="1" ht="15" customHeight="1">
      <c r="A166" s="34" t="s">
        <v>216</v>
      </c>
      <c r="B166" s="35" t="s">
        <v>185</v>
      </c>
      <c r="C166" s="36">
        <v>160478</v>
      </c>
      <c r="D166" s="36">
        <v>1588</v>
      </c>
      <c r="E166" s="36">
        <v>6853</v>
      </c>
      <c r="F166" s="36">
        <v>6281</v>
      </c>
      <c r="G166" s="36">
        <v>168919</v>
      </c>
      <c r="H166" s="36">
        <v>113</v>
      </c>
      <c r="I166" s="36">
        <v>168806</v>
      </c>
    </row>
    <row r="167" spans="1:9" ht="14.25">
      <c r="A167" s="21">
        <v>137</v>
      </c>
      <c r="B167" s="8" t="s">
        <v>114</v>
      </c>
      <c r="C167" s="1">
        <v>24046</v>
      </c>
      <c r="D167" s="1">
        <v>297</v>
      </c>
      <c r="E167" s="1">
        <v>871</v>
      </c>
      <c r="F167" s="1">
        <v>607</v>
      </c>
      <c r="G167" s="5">
        <v>25214</v>
      </c>
      <c r="H167" s="5">
        <v>1</v>
      </c>
      <c r="I167" s="45">
        <v>25213</v>
      </c>
    </row>
    <row r="168" spans="1:9" ht="14.25">
      <c r="A168" s="21">
        <v>138</v>
      </c>
      <c r="B168" s="10" t="s">
        <v>115</v>
      </c>
      <c r="C168" s="1">
        <v>148108</v>
      </c>
      <c r="D168" s="1">
        <v>3276</v>
      </c>
      <c r="E168" s="1">
        <v>7586</v>
      </c>
      <c r="F168" s="1">
        <v>3967</v>
      </c>
      <c r="G168" s="5">
        <v>158970</v>
      </c>
      <c r="H168" s="5">
        <v>673</v>
      </c>
      <c r="I168" s="45">
        <v>158297</v>
      </c>
    </row>
    <row r="169" spans="1:9" ht="14.25">
      <c r="A169" s="21">
        <v>139</v>
      </c>
      <c r="B169" s="10" t="s">
        <v>116</v>
      </c>
      <c r="C169" s="3">
        <v>54056</v>
      </c>
      <c r="D169" s="3">
        <v>945</v>
      </c>
      <c r="E169" s="3">
        <v>1829</v>
      </c>
      <c r="F169" s="3">
        <v>1273</v>
      </c>
      <c r="G169" s="5">
        <v>56830</v>
      </c>
      <c r="H169" s="5">
        <v>1</v>
      </c>
      <c r="I169" s="45">
        <v>56829</v>
      </c>
    </row>
    <row r="170" spans="1:9" ht="14.25">
      <c r="A170" s="21">
        <v>140</v>
      </c>
      <c r="B170" s="10" t="s">
        <v>117</v>
      </c>
      <c r="C170" s="1">
        <v>70841</v>
      </c>
      <c r="D170" s="1">
        <v>1431</v>
      </c>
      <c r="E170" s="1">
        <v>2498</v>
      </c>
      <c r="F170" s="1">
        <v>1422</v>
      </c>
      <c r="G170" s="5">
        <v>74770</v>
      </c>
      <c r="H170" s="5">
        <v>171</v>
      </c>
      <c r="I170" s="45">
        <v>74599</v>
      </c>
    </row>
    <row r="171" spans="1:9" ht="14.25">
      <c r="A171" s="21">
        <v>141</v>
      </c>
      <c r="B171" s="10" t="s">
        <v>118</v>
      </c>
      <c r="C171" s="1">
        <v>134549</v>
      </c>
      <c r="D171" s="1">
        <v>2615</v>
      </c>
      <c r="E171" s="1">
        <v>5790</v>
      </c>
      <c r="F171" s="1">
        <v>3498</v>
      </c>
      <c r="G171" s="5">
        <v>142954</v>
      </c>
      <c r="H171" s="5">
        <v>752</v>
      </c>
      <c r="I171" s="45">
        <v>142202</v>
      </c>
    </row>
    <row r="172" spans="1:9" ht="14.25">
      <c r="A172" s="21">
        <v>142</v>
      </c>
      <c r="B172" s="10" t="s">
        <v>119</v>
      </c>
      <c r="C172" s="1">
        <v>160959</v>
      </c>
      <c r="D172" s="1">
        <v>3877</v>
      </c>
      <c r="E172" s="1">
        <v>8896</v>
      </c>
      <c r="F172" s="1">
        <v>7082</v>
      </c>
      <c r="G172" s="5">
        <v>173732</v>
      </c>
      <c r="H172" s="5">
        <v>1789</v>
      </c>
      <c r="I172" s="45">
        <v>171943</v>
      </c>
    </row>
    <row r="173" spans="1:9" ht="14.25">
      <c r="A173" s="21">
        <v>143</v>
      </c>
      <c r="B173" s="7" t="s">
        <v>120</v>
      </c>
      <c r="C173" s="1">
        <v>47035</v>
      </c>
      <c r="D173" s="1">
        <v>1141</v>
      </c>
      <c r="E173" s="1">
        <v>1373</v>
      </c>
      <c r="F173" s="1">
        <v>285</v>
      </c>
      <c r="G173" s="5">
        <v>49549</v>
      </c>
      <c r="H173" s="5">
        <v>470</v>
      </c>
      <c r="I173" s="45">
        <v>49079</v>
      </c>
    </row>
    <row r="174" spans="1:9" ht="14.25">
      <c r="A174" s="21">
        <v>144</v>
      </c>
      <c r="B174" s="10" t="s">
        <v>121</v>
      </c>
      <c r="C174" s="1">
        <v>38491</v>
      </c>
      <c r="D174" s="1">
        <v>622</v>
      </c>
      <c r="E174" s="1">
        <v>1350</v>
      </c>
      <c r="F174" s="1">
        <v>720</v>
      </c>
      <c r="G174" s="5">
        <v>40463</v>
      </c>
      <c r="H174" s="5">
        <v>14</v>
      </c>
      <c r="I174" s="45">
        <v>40449</v>
      </c>
    </row>
    <row r="175" spans="1:9" ht="14.25">
      <c r="A175" s="21">
        <v>145</v>
      </c>
      <c r="B175" s="10" t="s">
        <v>122</v>
      </c>
      <c r="C175" s="1">
        <v>156322</v>
      </c>
      <c r="D175" s="1">
        <v>3173</v>
      </c>
      <c r="E175" s="1">
        <v>6854</v>
      </c>
      <c r="F175" s="1">
        <v>2469</v>
      </c>
      <c r="G175" s="5">
        <v>166349</v>
      </c>
      <c r="H175" s="5">
        <v>898</v>
      </c>
      <c r="I175" s="45">
        <v>165451</v>
      </c>
    </row>
    <row r="176" spans="1:9" ht="14.25">
      <c r="A176" s="21">
        <v>146</v>
      </c>
      <c r="B176" s="10" t="s">
        <v>123</v>
      </c>
      <c r="C176" s="1">
        <v>61767</v>
      </c>
      <c r="D176" s="1">
        <v>1184</v>
      </c>
      <c r="E176" s="1">
        <v>3903</v>
      </c>
      <c r="F176" s="1">
        <v>2912</v>
      </c>
      <c r="G176" s="5">
        <v>66854</v>
      </c>
      <c r="H176" s="5">
        <v>542</v>
      </c>
      <c r="I176" s="45">
        <v>66312</v>
      </c>
    </row>
    <row r="177" spans="1:9" ht="14.25">
      <c r="A177" s="21">
        <v>147</v>
      </c>
      <c r="B177" s="10" t="s">
        <v>124</v>
      </c>
      <c r="C177" s="1">
        <v>186633</v>
      </c>
      <c r="D177" s="1">
        <v>3384</v>
      </c>
      <c r="E177" s="1">
        <v>10710</v>
      </c>
      <c r="F177" s="1">
        <v>6602</v>
      </c>
      <c r="G177" s="5">
        <v>200727</v>
      </c>
      <c r="H177" s="5">
        <v>873</v>
      </c>
      <c r="I177" s="45">
        <v>199854</v>
      </c>
    </row>
    <row r="178" spans="1:9" ht="14.25">
      <c r="A178" s="21">
        <v>148</v>
      </c>
      <c r="B178" s="10" t="s">
        <v>125</v>
      </c>
      <c r="C178" s="1">
        <v>98563</v>
      </c>
      <c r="D178" s="1">
        <v>1863</v>
      </c>
      <c r="E178" s="1">
        <v>3688</v>
      </c>
      <c r="F178" s="1">
        <v>2488</v>
      </c>
      <c r="G178" s="5">
        <v>104114</v>
      </c>
      <c r="H178" s="5">
        <v>660</v>
      </c>
      <c r="I178" s="45">
        <v>103454</v>
      </c>
    </row>
    <row r="179" spans="1:9" ht="14.25">
      <c r="A179" s="21">
        <v>149</v>
      </c>
      <c r="B179" s="10" t="s">
        <v>126</v>
      </c>
      <c r="C179" s="1">
        <v>35936</v>
      </c>
      <c r="D179" s="1">
        <v>659</v>
      </c>
      <c r="E179" s="1">
        <v>1577</v>
      </c>
      <c r="F179" s="1">
        <v>1346</v>
      </c>
      <c r="G179" s="5">
        <v>38172</v>
      </c>
      <c r="H179" s="5">
        <v>278</v>
      </c>
      <c r="I179" s="45">
        <v>37894</v>
      </c>
    </row>
    <row r="180" spans="1:9" ht="14.25">
      <c r="A180" s="21">
        <v>150</v>
      </c>
      <c r="B180" s="10" t="s">
        <v>127</v>
      </c>
      <c r="C180" s="1">
        <v>14167</v>
      </c>
      <c r="D180" s="1">
        <v>383</v>
      </c>
      <c r="E180" s="1">
        <v>1008</v>
      </c>
      <c r="F180" s="1">
        <v>678</v>
      </c>
      <c r="G180" s="5">
        <v>15558</v>
      </c>
      <c r="H180" s="5">
        <v>73</v>
      </c>
      <c r="I180" s="45">
        <v>15485</v>
      </c>
    </row>
    <row r="181" spans="1:9" ht="14.25">
      <c r="A181" s="21">
        <v>151</v>
      </c>
      <c r="B181" s="10" t="s">
        <v>128</v>
      </c>
      <c r="C181" s="1">
        <v>69613</v>
      </c>
      <c r="D181" s="1">
        <v>1267</v>
      </c>
      <c r="E181" s="1">
        <v>1350</v>
      </c>
      <c r="F181" s="1">
        <v>581</v>
      </c>
      <c r="G181" s="5">
        <v>72230</v>
      </c>
      <c r="H181" s="5">
        <v>308</v>
      </c>
      <c r="I181" s="45">
        <v>71922</v>
      </c>
    </row>
    <row r="182" spans="1:9" ht="14.25">
      <c r="A182" s="21">
        <v>152</v>
      </c>
      <c r="B182" s="10" t="s">
        <v>129</v>
      </c>
      <c r="C182" s="1">
        <v>164530</v>
      </c>
      <c r="D182" s="1">
        <v>2774</v>
      </c>
      <c r="E182" s="1">
        <v>6998</v>
      </c>
      <c r="F182" s="1">
        <v>5422</v>
      </c>
      <c r="G182" s="5">
        <v>174302</v>
      </c>
      <c r="H182" s="5">
        <v>882</v>
      </c>
      <c r="I182" s="45">
        <v>173420</v>
      </c>
    </row>
    <row r="183" spans="1:9" ht="14.25">
      <c r="A183" s="21">
        <v>153</v>
      </c>
      <c r="B183" s="10" t="s">
        <v>411</v>
      </c>
      <c r="C183" s="1">
        <v>23848</v>
      </c>
      <c r="D183" s="1">
        <v>511</v>
      </c>
      <c r="E183" s="1">
        <v>1499</v>
      </c>
      <c r="F183" s="1">
        <v>948</v>
      </c>
      <c r="G183" s="5">
        <v>25858</v>
      </c>
      <c r="H183" s="5">
        <v>5</v>
      </c>
      <c r="I183" s="45">
        <v>25853</v>
      </c>
    </row>
    <row r="184" spans="1:9" s="20" customFormat="1" ht="15" customHeight="1">
      <c r="A184" s="34" t="s">
        <v>217</v>
      </c>
      <c r="B184" s="35" t="s">
        <v>186</v>
      </c>
      <c r="C184" s="36">
        <v>1489464</v>
      </c>
      <c r="D184" s="36">
        <v>29402</v>
      </c>
      <c r="E184" s="36">
        <v>67780</v>
      </c>
      <c r="F184" s="36">
        <v>42300</v>
      </c>
      <c r="G184" s="36">
        <v>1586646</v>
      </c>
      <c r="H184" s="36">
        <v>8390</v>
      </c>
      <c r="I184" s="36">
        <v>1578256</v>
      </c>
    </row>
    <row r="185" spans="1:9" s="20" customFormat="1" ht="15">
      <c r="A185" s="21">
        <v>154</v>
      </c>
      <c r="B185" s="7" t="s">
        <v>140</v>
      </c>
      <c r="C185" s="4">
        <v>17767</v>
      </c>
      <c r="D185" s="4">
        <v>178</v>
      </c>
      <c r="E185" s="4">
        <v>2387</v>
      </c>
      <c r="F185" s="4">
        <v>1620</v>
      </c>
      <c r="G185" s="42">
        <v>20332</v>
      </c>
      <c r="H185" s="42">
        <v>19</v>
      </c>
      <c r="I185" s="46">
        <v>20313</v>
      </c>
    </row>
    <row r="186" spans="1:9" s="20" customFormat="1" ht="15" customHeight="1">
      <c r="A186" s="34" t="s">
        <v>218</v>
      </c>
      <c r="B186" s="35" t="s">
        <v>187</v>
      </c>
      <c r="C186" s="36">
        <v>17767</v>
      </c>
      <c r="D186" s="36">
        <v>178</v>
      </c>
      <c r="E186" s="36">
        <v>2387</v>
      </c>
      <c r="F186" s="36">
        <v>1620</v>
      </c>
      <c r="G186" s="36">
        <v>20332</v>
      </c>
      <c r="H186" s="36">
        <v>19</v>
      </c>
      <c r="I186" s="36">
        <v>20313</v>
      </c>
    </row>
    <row r="187" spans="1:9" s="20" customFormat="1" ht="15">
      <c r="A187" s="21">
        <v>155</v>
      </c>
      <c r="B187" s="8" t="s">
        <v>141</v>
      </c>
      <c r="C187" s="4">
        <v>52955</v>
      </c>
      <c r="D187" s="4">
        <v>215</v>
      </c>
      <c r="E187" s="4">
        <v>1012</v>
      </c>
      <c r="F187" s="4">
        <v>0</v>
      </c>
      <c r="G187" s="42">
        <v>54182</v>
      </c>
      <c r="H187" s="42">
        <v>0</v>
      </c>
      <c r="I187" s="46">
        <v>54182</v>
      </c>
    </row>
    <row r="188" spans="1:9" s="20" customFormat="1" ht="29.25">
      <c r="A188" s="21">
        <v>156</v>
      </c>
      <c r="B188" s="7" t="s">
        <v>142</v>
      </c>
      <c r="C188" s="4">
        <v>17729</v>
      </c>
      <c r="D188" s="4">
        <v>200</v>
      </c>
      <c r="E188" s="4">
        <v>212</v>
      </c>
      <c r="F188" s="4">
        <v>18</v>
      </c>
      <c r="G188" s="42">
        <v>18141</v>
      </c>
      <c r="H188" s="42">
        <v>55</v>
      </c>
      <c r="I188" s="46">
        <v>18086</v>
      </c>
    </row>
    <row r="189" spans="1:9" s="20" customFormat="1" ht="15">
      <c r="A189" s="21">
        <v>157</v>
      </c>
      <c r="B189" s="8" t="s">
        <v>143</v>
      </c>
      <c r="C189" s="4">
        <v>6032</v>
      </c>
      <c r="D189" s="4">
        <v>36</v>
      </c>
      <c r="E189" s="4">
        <v>392</v>
      </c>
      <c r="F189" s="4">
        <v>329</v>
      </c>
      <c r="G189" s="42">
        <v>6460</v>
      </c>
      <c r="H189" s="42">
        <v>0</v>
      </c>
      <c r="I189" s="46">
        <v>6460</v>
      </c>
    </row>
    <row r="190" spans="1:9" s="20" customFormat="1" ht="15">
      <c r="A190" s="21">
        <v>158</v>
      </c>
      <c r="B190" s="8" t="s">
        <v>144</v>
      </c>
      <c r="C190" s="4">
        <v>10198</v>
      </c>
      <c r="D190" s="4">
        <v>0</v>
      </c>
      <c r="E190" s="4">
        <v>38</v>
      </c>
      <c r="F190" s="4">
        <v>0</v>
      </c>
      <c r="G190" s="42">
        <v>10236</v>
      </c>
      <c r="H190" s="42">
        <v>0</v>
      </c>
      <c r="I190" s="46">
        <v>10236</v>
      </c>
    </row>
    <row r="191" spans="1:9" s="20" customFormat="1" ht="15">
      <c r="A191" s="21">
        <v>159</v>
      </c>
      <c r="B191" s="8" t="s">
        <v>145</v>
      </c>
      <c r="C191" s="4">
        <v>25511</v>
      </c>
      <c r="D191" s="4">
        <v>70</v>
      </c>
      <c r="E191" s="4">
        <v>939</v>
      </c>
      <c r="F191" s="4">
        <v>477</v>
      </c>
      <c r="G191" s="42">
        <v>26520</v>
      </c>
      <c r="H191" s="42">
        <v>0</v>
      </c>
      <c r="I191" s="46">
        <v>26520</v>
      </c>
    </row>
    <row r="192" spans="1:9" s="20" customFormat="1" ht="15">
      <c r="A192" s="21">
        <v>160</v>
      </c>
      <c r="B192" s="8" t="s">
        <v>146</v>
      </c>
      <c r="C192" s="4">
        <v>14243</v>
      </c>
      <c r="D192" s="4">
        <v>0</v>
      </c>
      <c r="E192" s="4">
        <v>50</v>
      </c>
      <c r="F192" s="4">
        <v>2</v>
      </c>
      <c r="G192" s="42">
        <v>14293</v>
      </c>
      <c r="H192" s="42">
        <v>2</v>
      </c>
      <c r="I192" s="46">
        <v>14291</v>
      </c>
    </row>
    <row r="193" spans="1:9" s="20" customFormat="1" ht="15">
      <c r="A193" s="21">
        <v>161</v>
      </c>
      <c r="B193" s="8" t="s">
        <v>147</v>
      </c>
      <c r="C193" s="4">
        <v>2393</v>
      </c>
      <c r="D193" s="4">
        <v>0</v>
      </c>
      <c r="E193" s="4">
        <v>0</v>
      </c>
      <c r="F193" s="4">
        <v>0</v>
      </c>
      <c r="G193" s="42">
        <v>2393</v>
      </c>
      <c r="H193" s="42">
        <v>0</v>
      </c>
      <c r="I193" s="46">
        <v>2393</v>
      </c>
    </row>
    <row r="194" spans="1:9" s="20" customFormat="1" ht="15">
      <c r="A194" s="21">
        <v>162</v>
      </c>
      <c r="B194" s="8" t="s">
        <v>148</v>
      </c>
      <c r="C194" s="4">
        <v>9861</v>
      </c>
      <c r="D194" s="4">
        <v>0</v>
      </c>
      <c r="E194" s="4">
        <v>46</v>
      </c>
      <c r="F194" s="4">
        <v>1</v>
      </c>
      <c r="G194" s="42">
        <v>9907</v>
      </c>
      <c r="H194" s="42">
        <v>0</v>
      </c>
      <c r="I194" s="46">
        <v>9907</v>
      </c>
    </row>
    <row r="195" spans="1:9" s="20" customFormat="1" ht="15">
      <c r="A195" s="21">
        <v>163</v>
      </c>
      <c r="B195" s="13" t="s">
        <v>149</v>
      </c>
      <c r="C195" s="4">
        <v>19401</v>
      </c>
      <c r="D195" s="4">
        <v>144</v>
      </c>
      <c r="E195" s="4">
        <v>0</v>
      </c>
      <c r="F195" s="4">
        <v>0</v>
      </c>
      <c r="G195" s="42">
        <v>19545</v>
      </c>
      <c r="H195" s="42">
        <v>0</v>
      </c>
      <c r="I195" s="46">
        <v>19545</v>
      </c>
    </row>
    <row r="196" spans="1:9" s="20" customFormat="1" ht="15" customHeight="1">
      <c r="A196" s="34" t="s">
        <v>219</v>
      </c>
      <c r="B196" s="35" t="s">
        <v>188</v>
      </c>
      <c r="C196" s="36">
        <v>158323</v>
      </c>
      <c r="D196" s="36">
        <v>665</v>
      </c>
      <c r="E196" s="36">
        <v>2689</v>
      </c>
      <c r="F196" s="36">
        <v>827</v>
      </c>
      <c r="G196" s="36">
        <v>161677</v>
      </c>
      <c r="H196" s="36">
        <v>57</v>
      </c>
      <c r="I196" s="36">
        <v>161620</v>
      </c>
    </row>
    <row r="197" spans="1:9" ht="14.25">
      <c r="A197" s="21">
        <v>164</v>
      </c>
      <c r="B197" s="8" t="s">
        <v>83</v>
      </c>
      <c r="C197" s="1">
        <v>132537</v>
      </c>
      <c r="D197" s="1">
        <v>2592</v>
      </c>
      <c r="E197" s="1">
        <v>6387</v>
      </c>
      <c r="F197" s="1">
        <v>4886</v>
      </c>
      <c r="G197" s="5">
        <v>141516</v>
      </c>
      <c r="H197" s="5">
        <v>111</v>
      </c>
      <c r="I197" s="45">
        <v>141405</v>
      </c>
    </row>
    <row r="198" spans="1:9" ht="14.25">
      <c r="A198" s="21">
        <v>165</v>
      </c>
      <c r="B198" s="7" t="s">
        <v>84</v>
      </c>
      <c r="C198" s="1">
        <v>35884</v>
      </c>
      <c r="D198" s="1">
        <v>942</v>
      </c>
      <c r="E198" s="1">
        <v>2123</v>
      </c>
      <c r="F198" s="1">
        <v>1492</v>
      </c>
      <c r="G198" s="5">
        <v>38949</v>
      </c>
      <c r="H198" s="5">
        <v>10</v>
      </c>
      <c r="I198" s="45">
        <v>38939</v>
      </c>
    </row>
    <row r="199" spans="1:9" s="20" customFormat="1" ht="15" customHeight="1">
      <c r="A199" s="34" t="s">
        <v>220</v>
      </c>
      <c r="B199" s="35" t="s">
        <v>189</v>
      </c>
      <c r="C199" s="36">
        <v>168421</v>
      </c>
      <c r="D199" s="36">
        <v>3534</v>
      </c>
      <c r="E199" s="36">
        <v>8510</v>
      </c>
      <c r="F199" s="36">
        <v>6378</v>
      </c>
      <c r="G199" s="36">
        <v>180465</v>
      </c>
      <c r="H199" s="36">
        <v>121</v>
      </c>
      <c r="I199" s="36">
        <v>180344</v>
      </c>
    </row>
    <row r="200" spans="1:9" s="20" customFormat="1" ht="15" customHeight="1">
      <c r="A200" s="37" t="s">
        <v>221</v>
      </c>
      <c r="B200" s="38" t="s">
        <v>190</v>
      </c>
      <c r="C200" s="39">
        <v>7014098</v>
      </c>
      <c r="D200" s="39">
        <v>200498</v>
      </c>
      <c r="E200" s="39">
        <v>366744</v>
      </c>
      <c r="F200" s="39">
        <v>234309</v>
      </c>
      <c r="G200" s="39">
        <v>7581340</v>
      </c>
      <c r="H200" s="39">
        <v>26966</v>
      </c>
      <c r="I200" s="39">
        <v>7554374</v>
      </c>
    </row>
    <row r="201" spans="1:9" ht="28.5">
      <c r="A201" s="22">
        <v>166</v>
      </c>
      <c r="B201" s="16" t="s">
        <v>133</v>
      </c>
      <c r="C201" s="2">
        <v>16183</v>
      </c>
      <c r="D201" s="2">
        <v>378</v>
      </c>
      <c r="E201" s="2">
        <v>987</v>
      </c>
      <c r="F201" s="2">
        <v>555</v>
      </c>
      <c r="G201" s="43">
        <v>17548</v>
      </c>
      <c r="H201" s="43">
        <v>0</v>
      </c>
      <c r="I201" s="47">
        <v>17548</v>
      </c>
    </row>
    <row r="202" spans="1:9" ht="28.5">
      <c r="A202" s="22">
        <v>167</v>
      </c>
      <c r="B202" s="16" t="s">
        <v>134</v>
      </c>
      <c r="C202" s="2">
        <v>5475</v>
      </c>
      <c r="D202" s="2">
        <v>72</v>
      </c>
      <c r="E202" s="2">
        <v>511</v>
      </c>
      <c r="F202" s="2">
        <v>356</v>
      </c>
      <c r="G202" s="43">
        <v>6058</v>
      </c>
      <c r="H202" s="43">
        <v>0</v>
      </c>
      <c r="I202" s="47">
        <v>6058</v>
      </c>
    </row>
    <row r="203" spans="1:9" ht="28.5">
      <c r="A203" s="22">
        <v>168</v>
      </c>
      <c r="B203" s="16" t="s">
        <v>240</v>
      </c>
      <c r="C203" s="2">
        <v>4436</v>
      </c>
      <c r="D203" s="2">
        <v>79</v>
      </c>
      <c r="E203" s="2">
        <v>368</v>
      </c>
      <c r="F203" s="2">
        <v>164</v>
      </c>
      <c r="G203" s="43">
        <v>4883</v>
      </c>
      <c r="H203" s="43">
        <v>102</v>
      </c>
      <c r="I203" s="47">
        <v>4781</v>
      </c>
    </row>
    <row r="204" spans="1:9" ht="28.5">
      <c r="A204" s="22">
        <v>169</v>
      </c>
      <c r="B204" s="16" t="s">
        <v>135</v>
      </c>
      <c r="C204" s="2">
        <v>50107</v>
      </c>
      <c r="D204" s="2">
        <v>676</v>
      </c>
      <c r="E204" s="2">
        <v>2301</v>
      </c>
      <c r="F204" s="2">
        <v>1627</v>
      </c>
      <c r="G204" s="43">
        <v>53084</v>
      </c>
      <c r="H204" s="43">
        <v>0</v>
      </c>
      <c r="I204" s="47">
        <v>53084</v>
      </c>
    </row>
    <row r="205" spans="1:9" ht="28.5">
      <c r="A205" s="22">
        <v>170</v>
      </c>
      <c r="B205" s="16" t="s">
        <v>136</v>
      </c>
      <c r="C205" s="2">
        <v>0</v>
      </c>
      <c r="D205" s="2">
        <v>0</v>
      </c>
      <c r="E205" s="2">
        <v>0</v>
      </c>
      <c r="F205" s="2">
        <v>0</v>
      </c>
      <c r="G205" s="43">
        <v>197</v>
      </c>
      <c r="H205" s="43">
        <v>16</v>
      </c>
      <c r="I205" s="47">
        <v>181</v>
      </c>
    </row>
    <row r="206" spans="1:9" ht="42.75">
      <c r="A206" s="22">
        <v>171</v>
      </c>
      <c r="B206" s="16" t="s">
        <v>137</v>
      </c>
      <c r="C206" s="2">
        <v>9985</v>
      </c>
      <c r="D206" s="2">
        <v>111</v>
      </c>
      <c r="E206" s="2">
        <v>498</v>
      </c>
      <c r="F206" s="2">
        <v>350</v>
      </c>
      <c r="G206" s="43">
        <v>10594</v>
      </c>
      <c r="H206" s="43">
        <v>0</v>
      </c>
      <c r="I206" s="47">
        <v>10594</v>
      </c>
    </row>
    <row r="207" spans="1:9" ht="28.5">
      <c r="A207" s="22">
        <v>172</v>
      </c>
      <c r="B207" s="16" t="s">
        <v>138</v>
      </c>
      <c r="C207" s="2">
        <v>0</v>
      </c>
      <c r="D207" s="2">
        <v>0</v>
      </c>
      <c r="E207" s="2">
        <v>0</v>
      </c>
      <c r="F207" s="2">
        <v>0</v>
      </c>
      <c r="G207" s="43">
        <v>91495</v>
      </c>
      <c r="H207" s="43">
        <v>773</v>
      </c>
      <c r="I207" s="47">
        <v>90722</v>
      </c>
    </row>
    <row r="208" spans="1:9" s="20" customFormat="1" ht="15" customHeight="1">
      <c r="A208" s="34" t="s">
        <v>222</v>
      </c>
      <c r="B208" s="35" t="s">
        <v>191</v>
      </c>
      <c r="C208" s="36">
        <v>86186</v>
      </c>
      <c r="D208" s="36">
        <v>1316</v>
      </c>
      <c r="E208" s="36">
        <v>4665</v>
      </c>
      <c r="F208" s="36">
        <v>3052</v>
      </c>
      <c r="G208" s="36">
        <v>183859</v>
      </c>
      <c r="H208" s="36">
        <v>891</v>
      </c>
      <c r="I208" s="36">
        <v>182968</v>
      </c>
    </row>
    <row r="209" spans="1:9" s="20" customFormat="1" ht="15" customHeight="1">
      <c r="A209" s="37" t="s">
        <v>223</v>
      </c>
      <c r="B209" s="38" t="s">
        <v>224</v>
      </c>
      <c r="C209" s="39">
        <v>7100284</v>
      </c>
      <c r="D209" s="39">
        <v>201814</v>
      </c>
      <c r="E209" s="39">
        <v>371409</v>
      </c>
      <c r="F209" s="39">
        <v>237361</v>
      </c>
      <c r="G209" s="39">
        <v>7765199</v>
      </c>
      <c r="H209" s="39">
        <v>27857</v>
      </c>
      <c r="I209" s="39">
        <v>7737342</v>
      </c>
    </row>
    <row r="211" ht="12.75">
      <c r="I211" s="19"/>
    </row>
    <row r="212" ht="12.75">
      <c r="G212" s="19"/>
    </row>
    <row r="216" ht="12.75">
      <c r="G216" s="19"/>
    </row>
  </sheetData>
  <sheetProtection/>
  <mergeCells count="5">
    <mergeCell ref="A1:I1"/>
    <mergeCell ref="A2:I2"/>
    <mergeCell ref="B3:I3"/>
    <mergeCell ref="A4:A5"/>
    <mergeCell ref="B4:B5"/>
  </mergeCells>
  <conditionalFormatting sqref="B197:B198 B139:B142 B144:B147 B155:B161 B123:B128 B130:B137 B119:B121 B49:B55 B112 B67:B73 B75:B77 B79:B86 B88:B94 B96:B101 B103:B106 B108:B110 B57:B64 B6:B8 B10:B14 B16:B21 B23:B30 B32:B35 B37:B47 B114:B117">
    <cfRule type="cellIs" priority="2" dxfId="0" operator="equal" stopIfTrue="1">
      <formula>36</formula>
    </cfRule>
  </conditionalFormatting>
  <conditionalFormatting sqref="B6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8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2021-12-20T09:15:11Z</cp:lastPrinted>
  <dcterms:created xsi:type="dcterms:W3CDTF">2010-01-19T13:49:43Z</dcterms:created>
  <dcterms:modified xsi:type="dcterms:W3CDTF">2023-12-25T15:33:47Z</dcterms:modified>
  <cp:category/>
  <cp:version/>
  <cp:contentType/>
  <cp:contentStatus/>
</cp:coreProperties>
</file>